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68.169.財政・行政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I27" i="1" s="1"/>
  <c r="C27" i="1"/>
  <c r="I26" i="1"/>
  <c r="F26" i="1"/>
  <c r="C26" i="1"/>
  <c r="F25" i="1"/>
  <c r="I25" i="1" s="1"/>
  <c r="C25" i="1"/>
  <c r="I24" i="1"/>
  <c r="F23" i="1"/>
  <c r="I23" i="1" s="1"/>
  <c r="C23" i="1"/>
  <c r="F22" i="1"/>
  <c r="I22" i="1" s="1"/>
  <c r="C22" i="1"/>
  <c r="F21" i="1"/>
  <c r="I21" i="1" s="1"/>
  <c r="C21" i="1"/>
  <c r="I20" i="1"/>
  <c r="F20" i="1"/>
  <c r="C20" i="1"/>
  <c r="F13" i="1"/>
  <c r="I13" i="1" s="1"/>
  <c r="C13" i="1"/>
  <c r="F12" i="1"/>
  <c r="I12" i="1" s="1"/>
  <c r="C12" i="1"/>
  <c r="F11" i="1"/>
  <c r="I11" i="1" s="1"/>
  <c r="C11" i="1"/>
  <c r="I10" i="1"/>
  <c r="F10" i="1"/>
  <c r="C10" i="1"/>
  <c r="F9" i="1"/>
  <c r="I9" i="1" s="1"/>
  <c r="C9" i="1"/>
  <c r="F8" i="1"/>
  <c r="I8" i="1" s="1"/>
  <c r="C8" i="1"/>
  <c r="F7" i="1"/>
  <c r="I7" i="1" s="1"/>
  <c r="C7" i="1"/>
  <c r="I6" i="1"/>
  <c r="F6" i="1"/>
  <c r="C6" i="1"/>
</calcChain>
</file>

<file path=xl/sharedStrings.xml><?xml version="1.0" encoding="utf-8"?>
<sst xmlns="http://schemas.openxmlformats.org/spreadsheetml/2006/main" count="64" uniqueCount="42">
  <si>
    <t>200　　財政・行政</t>
    <rPh sb="5" eb="7">
      <t>ザイセイ</t>
    </rPh>
    <rPh sb="8" eb="10">
      <t>ギョウセイ</t>
    </rPh>
    <phoneticPr fontId="4"/>
  </si>
  <si>
    <t>１６８．宮城県知事選挙</t>
    <phoneticPr fontId="4"/>
  </si>
  <si>
    <t>単位：人、％</t>
    <phoneticPr fontId="4"/>
  </si>
  <si>
    <t>執行年月日</t>
    <rPh sb="2" eb="3">
      <t>トシ</t>
    </rPh>
    <rPh sb="3" eb="4">
      <t>ツキ</t>
    </rPh>
    <rPh sb="4" eb="5">
      <t>ヒ</t>
    </rPh>
    <phoneticPr fontId="4"/>
  </si>
  <si>
    <t>天　候</t>
  </si>
  <si>
    <t>当日の有権者数</t>
  </si>
  <si>
    <t>投票者数</t>
    <phoneticPr fontId="4"/>
  </si>
  <si>
    <t>投票率</t>
    <phoneticPr fontId="4"/>
  </si>
  <si>
    <t>立候補者数</t>
  </si>
  <si>
    <t>計</t>
  </si>
  <si>
    <t>男</t>
  </si>
  <si>
    <t>女</t>
  </si>
  <si>
    <t>平成元年 3月19日</t>
  </si>
  <si>
    <t>晴</t>
  </si>
  <si>
    <t>平成 5年 2月28日</t>
  </si>
  <si>
    <t>小雨
後晴</t>
  </si>
  <si>
    <t>平成 5年11月21日</t>
  </si>
  <si>
    <t>小雨
後曇</t>
  </si>
  <si>
    <t>平成 9年10月26日</t>
  </si>
  <si>
    <t>平成13年11月18日</t>
  </si>
  <si>
    <t>平成17年10月23日</t>
    <phoneticPr fontId="4"/>
  </si>
  <si>
    <t>曇</t>
    <rPh sb="0" eb="1">
      <t>クモ</t>
    </rPh>
    <phoneticPr fontId="4"/>
  </si>
  <si>
    <t>平成21年10月25日</t>
    <phoneticPr fontId="4"/>
  </si>
  <si>
    <t>晴</t>
    <rPh sb="0" eb="1">
      <t>ハ</t>
    </rPh>
    <phoneticPr fontId="4"/>
  </si>
  <si>
    <t>平成25年10月27日</t>
    <phoneticPr fontId="4"/>
  </si>
  <si>
    <t>晴</t>
    <phoneticPr fontId="4"/>
  </si>
  <si>
    <t>選挙管理委員会事務局</t>
  </si>
  <si>
    <t>１６９．宮城県議会議員選挙</t>
    <phoneticPr fontId="4"/>
  </si>
  <si>
    <t>単位：人、％</t>
    <phoneticPr fontId="4"/>
  </si>
  <si>
    <t>投票者数</t>
    <phoneticPr fontId="4"/>
  </si>
  <si>
    <t>投票率</t>
    <phoneticPr fontId="4"/>
  </si>
  <si>
    <t>定　員</t>
  </si>
  <si>
    <t>昭和62年 4月12日</t>
  </si>
  <si>
    <t>平成 3年 4月 7日</t>
  </si>
  <si>
    <t>曇</t>
  </si>
  <si>
    <t>平成 7年 4月 9日</t>
  </si>
  <si>
    <t>平成11年 4月11日</t>
  </si>
  <si>
    <t>小雨</t>
  </si>
  <si>
    <t>平成15年 4月13日</t>
  </si>
  <si>
    <t>平成19年 4月 8日</t>
  </si>
  <si>
    <t>平成23年11月13日</t>
  </si>
  <si>
    <t>平成27年10月25日</t>
    <rPh sb="0" eb="2">
      <t>ヘイセイ</t>
    </rPh>
    <rPh sb="4" eb="5">
      <t>ネン</t>
    </rPh>
    <rPh sb="7" eb="8">
      <t>ガツ</t>
    </rPh>
    <rPh sb="10" eb="11">
      <t>ニチ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</si>
</sst>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.00_);[Red]\(#,##0.00\)"/>
  </numFmts>
  <fonts count="13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76" fontId="1" fillId="0" borderId="0">
      <alignment horizontal="center" vertical="center"/>
    </xf>
  </cellStyleXfs>
  <cellXfs count="56">
    <xf numFmtId="0" fontId="0" fillId="0" borderId="0" xfId="0"/>
    <xf numFmtId="177" fontId="2" fillId="0" borderId="0" xfId="1" applyNumberFormat="1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7" fontId="6" fillId="0" borderId="0" xfId="1" applyNumberFormat="1" applyFont="1" applyFill="1" applyAlignment="1">
      <alignment vertical="center"/>
    </xf>
    <xf numFmtId="177" fontId="7" fillId="0" borderId="0" xfId="1" applyNumberFormat="1" applyFont="1" applyFill="1" applyAlignment="1">
      <alignment horizontal="center" vertical="center"/>
    </xf>
    <xf numFmtId="177" fontId="6" fillId="0" borderId="0" xfId="1" applyNumberFormat="1" applyFont="1" applyFill="1" applyAlignment="1">
      <alignment horizontal="center" vertical="center"/>
    </xf>
    <xf numFmtId="177" fontId="8" fillId="0" borderId="0" xfId="1" applyNumberFormat="1" applyFont="1" applyFill="1" applyAlignment="1">
      <alignment vertical="center"/>
    </xf>
    <xf numFmtId="177" fontId="9" fillId="0" borderId="1" xfId="1" applyNumberFormat="1" applyFont="1" applyFill="1" applyBorder="1" applyAlignment="1"/>
    <xf numFmtId="177" fontId="9" fillId="0" borderId="1" xfId="1" applyNumberFormat="1" applyFont="1" applyFill="1" applyBorder="1" applyAlignment="1">
      <alignment horizontal="right"/>
    </xf>
    <xf numFmtId="177" fontId="10" fillId="0" borderId="2" xfId="1" applyNumberFormat="1" applyFont="1" applyFill="1" applyBorder="1" applyAlignment="1">
      <alignment horizontal="distributed" vertical="center" justifyLastLine="1"/>
    </xf>
    <xf numFmtId="177" fontId="10" fillId="0" borderId="3" xfId="1" applyNumberFormat="1" applyFont="1" applyFill="1" applyBorder="1" applyAlignment="1">
      <alignment horizontal="center" vertical="center" textRotation="255"/>
    </xf>
    <xf numFmtId="177" fontId="10" fillId="0" borderId="4" xfId="1" applyNumberFormat="1" applyFont="1" applyFill="1" applyBorder="1" applyAlignment="1">
      <alignment horizontal="distributed" vertical="center" justifyLastLine="1"/>
    </xf>
    <xf numFmtId="177" fontId="10" fillId="0" borderId="5" xfId="1" applyNumberFormat="1" applyFont="1" applyFill="1" applyBorder="1" applyAlignment="1">
      <alignment horizontal="distributed" vertical="center" justifyLastLine="1"/>
    </xf>
    <xf numFmtId="177" fontId="10" fillId="0" borderId="6" xfId="1" applyNumberFormat="1" applyFont="1" applyFill="1" applyBorder="1" applyAlignment="1">
      <alignment horizontal="distributed" vertical="center" justifyLastLine="1"/>
    </xf>
    <xf numFmtId="178" fontId="10" fillId="0" borderId="7" xfId="1" applyNumberFormat="1" applyFont="1" applyFill="1" applyBorder="1" applyAlignment="1">
      <alignment horizontal="center" vertical="center" textRotation="255"/>
    </xf>
    <xf numFmtId="177" fontId="10" fillId="0" borderId="8" xfId="1" applyNumberFormat="1" applyFont="1" applyFill="1" applyBorder="1" applyAlignment="1">
      <alignment horizontal="center" vertical="center" textRotation="255" shrinkToFit="1"/>
    </xf>
    <xf numFmtId="177" fontId="10" fillId="0" borderId="9" xfId="1" applyNumberFormat="1" applyFont="1" applyFill="1" applyBorder="1" applyAlignment="1">
      <alignment horizontal="center" vertical="center" textRotation="255" shrinkToFit="1"/>
    </xf>
    <xf numFmtId="177" fontId="10" fillId="0" borderId="10" xfId="1" applyNumberFormat="1" applyFont="1" applyFill="1" applyBorder="1" applyAlignment="1">
      <alignment horizontal="distributed" vertical="center" justifyLastLine="1"/>
    </xf>
    <xf numFmtId="177" fontId="10" fillId="0" borderId="11" xfId="1" applyNumberFormat="1" applyFont="1" applyFill="1" applyBorder="1" applyAlignment="1">
      <alignment horizontal="center" vertical="center" textRotation="255"/>
    </xf>
    <xf numFmtId="177" fontId="10" fillId="0" borderId="12" xfId="1" applyNumberFormat="1" applyFont="1" applyFill="1" applyBorder="1" applyAlignment="1">
      <alignment horizontal="center" vertical="center"/>
    </xf>
    <xf numFmtId="178" fontId="10" fillId="0" borderId="12" xfId="1" applyNumberFormat="1" applyFont="1" applyFill="1" applyBorder="1" applyAlignment="1">
      <alignment horizontal="center" vertical="center" textRotation="255"/>
    </xf>
    <xf numFmtId="177" fontId="10" fillId="0" borderId="13" xfId="1" applyNumberFormat="1" applyFont="1" applyFill="1" applyBorder="1" applyAlignment="1">
      <alignment horizontal="center" vertical="center" textRotation="255" shrinkToFit="1"/>
    </xf>
    <xf numFmtId="177" fontId="10" fillId="0" borderId="14" xfId="1" applyNumberFormat="1" applyFont="1" applyFill="1" applyBorder="1" applyAlignment="1">
      <alignment horizontal="center" vertical="center" textRotation="255" shrinkToFit="1"/>
    </xf>
    <xf numFmtId="49" fontId="10" fillId="0" borderId="15" xfId="1" applyNumberFormat="1" applyFont="1" applyFill="1" applyBorder="1" applyAlignment="1">
      <alignment horizontal="distributed" vertical="center"/>
    </xf>
    <xf numFmtId="177" fontId="10" fillId="0" borderId="0" xfId="1" applyNumberFormat="1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vertical="center"/>
    </xf>
    <xf numFmtId="177" fontId="11" fillId="0" borderId="16" xfId="1" applyNumberFormat="1" applyFont="1" applyFill="1" applyBorder="1" applyAlignment="1">
      <alignment vertical="center" wrapText="1"/>
    </xf>
    <xf numFmtId="177" fontId="6" fillId="0" borderId="0" xfId="1" applyNumberFormat="1" applyFont="1" applyFill="1" applyBorder="1" applyAlignment="1">
      <alignment horizontal="center" vertical="center" wrapText="1"/>
    </xf>
    <xf numFmtId="177" fontId="11" fillId="0" borderId="0" xfId="1" applyNumberFormat="1" applyFont="1" applyFill="1" applyBorder="1" applyAlignment="1">
      <alignment horizontal="right" vertical="center" wrapText="1"/>
    </xf>
    <xf numFmtId="177" fontId="6" fillId="0" borderId="0" xfId="1" applyNumberFormat="1" applyFont="1" applyFill="1" applyBorder="1" applyAlignment="1">
      <alignment horizontal="center" vertical="center" wrapText="1" shrinkToFit="1"/>
    </xf>
    <xf numFmtId="177" fontId="10" fillId="0" borderId="0" xfId="1" applyNumberFormat="1" applyFont="1" applyFill="1" applyBorder="1" applyAlignment="1">
      <alignment horizontal="center" vertical="center" wrapText="1" shrinkToFit="1"/>
    </xf>
    <xf numFmtId="177" fontId="11" fillId="0" borderId="0" xfId="1" applyNumberFormat="1" applyFont="1" applyFill="1" applyBorder="1" applyAlignment="1">
      <alignment vertical="center" wrapText="1"/>
    </xf>
    <xf numFmtId="49" fontId="10" fillId="0" borderId="10" xfId="1" applyNumberFormat="1" applyFont="1" applyFill="1" applyBorder="1" applyAlignment="1">
      <alignment horizontal="distributed" vertical="center"/>
    </xf>
    <xf numFmtId="177" fontId="10" fillId="0" borderId="14" xfId="1" applyNumberFormat="1" applyFont="1" applyFill="1" applyBorder="1" applyAlignment="1">
      <alignment horizontal="center" vertical="center"/>
    </xf>
    <xf numFmtId="177" fontId="11" fillId="0" borderId="14" xfId="1" applyNumberFormat="1" applyFont="1" applyFill="1" applyBorder="1" applyAlignment="1">
      <alignment vertical="center"/>
    </xf>
    <xf numFmtId="178" fontId="11" fillId="0" borderId="14" xfId="1" applyNumberFormat="1" applyFont="1" applyFill="1" applyBorder="1" applyAlignment="1">
      <alignment vertical="center"/>
    </xf>
    <xf numFmtId="177" fontId="11" fillId="0" borderId="14" xfId="1" applyNumberFormat="1" applyFont="1" applyFill="1" applyBorder="1" applyAlignment="1">
      <alignment vertical="center" wrapText="1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vertical="center" wrapText="1"/>
    </xf>
    <xf numFmtId="177" fontId="9" fillId="0" borderId="0" xfId="1" applyNumberFormat="1" applyFont="1" applyFill="1" applyBorder="1" applyAlignment="1">
      <alignment horizontal="right" vertical="top"/>
    </xf>
    <xf numFmtId="178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 wrapText="1"/>
    </xf>
    <xf numFmtId="177" fontId="7" fillId="0" borderId="0" xfId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left" vertical="center"/>
    </xf>
    <xf numFmtId="177" fontId="9" fillId="0" borderId="1" xfId="1" applyNumberFormat="1" applyFont="1" applyFill="1" applyBorder="1" applyAlignment="1">
      <alignment vertical="center"/>
    </xf>
    <xf numFmtId="177" fontId="10" fillId="0" borderId="7" xfId="1" applyNumberFormat="1" applyFont="1" applyFill="1" applyBorder="1" applyAlignment="1">
      <alignment horizontal="center" vertical="center" textRotation="255"/>
    </xf>
    <xf numFmtId="178" fontId="10" fillId="0" borderId="7" xfId="1" applyNumberFormat="1" applyFont="1" applyFill="1" applyBorder="1" applyAlignment="1">
      <alignment horizontal="center" vertical="center" textRotation="255" shrinkToFit="1"/>
    </xf>
    <xf numFmtId="177" fontId="10" fillId="0" borderId="12" xfId="1" applyNumberFormat="1" applyFont="1" applyFill="1" applyBorder="1" applyAlignment="1">
      <alignment horizontal="center" vertical="center" textRotation="255"/>
    </xf>
    <xf numFmtId="178" fontId="10" fillId="0" borderId="12" xfId="1" applyNumberFormat="1" applyFont="1" applyFill="1" applyBorder="1" applyAlignment="1">
      <alignment horizontal="center" vertical="center" textRotation="255" shrinkToFit="1"/>
    </xf>
    <xf numFmtId="177" fontId="11" fillId="0" borderId="0" xfId="1" applyNumberFormat="1" applyFont="1" applyFill="1" applyBorder="1" applyAlignment="1">
      <alignment vertical="center" wrapText="1"/>
    </xf>
    <xf numFmtId="177" fontId="10" fillId="0" borderId="17" xfId="1" applyNumberFormat="1" applyFont="1" applyFill="1" applyBorder="1" applyAlignment="1">
      <alignment horizontal="center" vertical="center"/>
    </xf>
    <xf numFmtId="177" fontId="11" fillId="0" borderId="14" xfId="1" applyNumberFormat="1" applyFont="1" applyFill="1" applyBorder="1" applyAlignment="1">
      <alignment vertical="center" wrapText="1"/>
    </xf>
    <xf numFmtId="178" fontId="6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 wrapText="1"/>
    </xf>
  </cellXfs>
  <cellStyles count="2">
    <cellStyle name="標準" xfId="0" builtinId="0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zoomScaleNormal="100" zoomScaleSheetLayoutView="100" workbookViewId="0">
      <selection activeCell="A17" sqref="A17"/>
    </sheetView>
  </sheetViews>
  <sheetFormatPr defaultRowHeight="24.95" customHeight="1"/>
  <cols>
    <col min="1" max="1" width="16.625" style="3" customWidth="1"/>
    <col min="2" max="2" width="4.625" style="5" customWidth="1"/>
    <col min="3" max="8" width="8.625" style="3" customWidth="1"/>
    <col min="9" max="9" width="6.625" style="54" customWidth="1"/>
    <col min="10" max="10" width="3.625" style="3" customWidth="1"/>
    <col min="11" max="11" width="3.625" style="55" customWidth="1"/>
    <col min="12" max="16384" width="9" style="3"/>
  </cols>
  <sheetData>
    <row r="1" spans="1:11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0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0.100000000000001" customHeight="1" thickBot="1">
      <c r="C3" s="6"/>
      <c r="I3" s="7"/>
      <c r="J3" s="7"/>
      <c r="K3" s="8" t="s">
        <v>2</v>
      </c>
    </row>
    <row r="4" spans="1:11" ht="30" customHeight="1">
      <c r="A4" s="9" t="s">
        <v>3</v>
      </c>
      <c r="B4" s="10" t="s">
        <v>4</v>
      </c>
      <c r="C4" s="11" t="s">
        <v>5</v>
      </c>
      <c r="D4" s="12"/>
      <c r="E4" s="13"/>
      <c r="F4" s="11" t="s">
        <v>6</v>
      </c>
      <c r="G4" s="12"/>
      <c r="H4" s="13"/>
      <c r="I4" s="14" t="s">
        <v>7</v>
      </c>
      <c r="J4" s="15" t="s">
        <v>8</v>
      </c>
      <c r="K4" s="16"/>
    </row>
    <row r="5" spans="1:11" ht="30" customHeight="1">
      <c r="A5" s="17"/>
      <c r="B5" s="18"/>
      <c r="C5" s="19" t="s">
        <v>9</v>
      </c>
      <c r="D5" s="19" t="s">
        <v>10</v>
      </c>
      <c r="E5" s="19" t="s">
        <v>11</v>
      </c>
      <c r="F5" s="19" t="s">
        <v>9</v>
      </c>
      <c r="G5" s="19" t="s">
        <v>10</v>
      </c>
      <c r="H5" s="19" t="s">
        <v>11</v>
      </c>
      <c r="I5" s="20"/>
      <c r="J5" s="21"/>
      <c r="K5" s="22"/>
    </row>
    <row r="6" spans="1:11" ht="30" customHeight="1">
      <c r="A6" s="23" t="s">
        <v>12</v>
      </c>
      <c r="B6" s="24" t="s">
        <v>13</v>
      </c>
      <c r="C6" s="25">
        <f t="shared" ref="C6:C12" si="0">SUM(D6:E6)</f>
        <v>45136</v>
      </c>
      <c r="D6" s="25">
        <v>21422</v>
      </c>
      <c r="E6" s="25">
        <v>23714</v>
      </c>
      <c r="F6" s="25">
        <f t="shared" ref="F6:F13" si="1">SUM(G6:H6)</f>
        <v>21843</v>
      </c>
      <c r="G6" s="25">
        <v>10526</v>
      </c>
      <c r="H6" s="25">
        <v>11317</v>
      </c>
      <c r="I6" s="26">
        <f>(F6/C6)*100</f>
        <v>48.393743353420774</v>
      </c>
      <c r="J6" s="27">
        <v>3</v>
      </c>
      <c r="K6" s="27"/>
    </row>
    <row r="7" spans="1:11" ht="30" customHeight="1">
      <c r="A7" s="23" t="s">
        <v>14</v>
      </c>
      <c r="B7" s="28" t="s">
        <v>15</v>
      </c>
      <c r="C7" s="25">
        <f t="shared" si="0"/>
        <v>47390</v>
      </c>
      <c r="D7" s="25">
        <v>22499</v>
      </c>
      <c r="E7" s="25">
        <v>24891</v>
      </c>
      <c r="F7" s="25">
        <f t="shared" si="1"/>
        <v>20385</v>
      </c>
      <c r="G7" s="25">
        <v>9567</v>
      </c>
      <c r="H7" s="25">
        <v>10818</v>
      </c>
      <c r="I7" s="26">
        <f t="shared" ref="I7:I12" si="2">(F7/C7)*100</f>
        <v>43.015404093690648</v>
      </c>
      <c r="J7" s="29">
        <v>2</v>
      </c>
      <c r="K7" s="29"/>
    </row>
    <row r="8" spans="1:11" ht="30" customHeight="1">
      <c r="A8" s="23" t="s">
        <v>16</v>
      </c>
      <c r="B8" s="30" t="s">
        <v>17</v>
      </c>
      <c r="C8" s="25">
        <f t="shared" si="0"/>
        <v>47918</v>
      </c>
      <c r="D8" s="25">
        <v>22786</v>
      </c>
      <c r="E8" s="25">
        <v>25132</v>
      </c>
      <c r="F8" s="25">
        <f t="shared" si="1"/>
        <v>18207</v>
      </c>
      <c r="G8" s="25">
        <v>8778</v>
      </c>
      <c r="H8" s="25">
        <v>9429</v>
      </c>
      <c r="I8" s="26">
        <f t="shared" si="2"/>
        <v>37.996160106849203</v>
      </c>
      <c r="J8" s="29">
        <v>4</v>
      </c>
      <c r="K8" s="29"/>
    </row>
    <row r="9" spans="1:11" ht="30" customHeight="1">
      <c r="A9" s="23" t="s">
        <v>18</v>
      </c>
      <c r="B9" s="31" t="s">
        <v>13</v>
      </c>
      <c r="C9" s="25">
        <f t="shared" si="0"/>
        <v>49045</v>
      </c>
      <c r="D9" s="25">
        <v>23336</v>
      </c>
      <c r="E9" s="25">
        <v>25709</v>
      </c>
      <c r="F9" s="25">
        <f t="shared" si="1"/>
        <v>27080</v>
      </c>
      <c r="G9" s="25">
        <v>12760</v>
      </c>
      <c r="H9" s="25">
        <v>14320</v>
      </c>
      <c r="I9" s="26">
        <f>(F9/C9)*100</f>
        <v>55.214598837802022</v>
      </c>
      <c r="J9" s="29">
        <v>3</v>
      </c>
      <c r="K9" s="29"/>
    </row>
    <row r="10" spans="1:11" ht="30" customHeight="1">
      <c r="A10" s="23" t="s">
        <v>19</v>
      </c>
      <c r="B10" s="24" t="s">
        <v>13</v>
      </c>
      <c r="C10" s="25">
        <f t="shared" si="0"/>
        <v>49003</v>
      </c>
      <c r="D10" s="25">
        <v>23236</v>
      </c>
      <c r="E10" s="25">
        <v>25767</v>
      </c>
      <c r="F10" s="25">
        <f t="shared" si="1"/>
        <v>16086</v>
      </c>
      <c r="G10" s="25">
        <v>7472</v>
      </c>
      <c r="H10" s="25">
        <v>8614</v>
      </c>
      <c r="I10" s="26">
        <f t="shared" si="2"/>
        <v>32.826561639083323</v>
      </c>
      <c r="J10" s="29">
        <v>3</v>
      </c>
      <c r="K10" s="29"/>
    </row>
    <row r="11" spans="1:11" ht="30" customHeight="1">
      <c r="A11" s="23" t="s">
        <v>20</v>
      </c>
      <c r="B11" s="24" t="s">
        <v>21</v>
      </c>
      <c r="C11" s="25">
        <f t="shared" si="0"/>
        <v>48851</v>
      </c>
      <c r="D11" s="25">
        <v>23226</v>
      </c>
      <c r="E11" s="25">
        <v>25625</v>
      </c>
      <c r="F11" s="25">
        <f t="shared" si="1"/>
        <v>19934</v>
      </c>
      <c r="G11" s="25">
        <v>9518</v>
      </c>
      <c r="H11" s="25">
        <v>10416</v>
      </c>
      <c r="I11" s="26">
        <f t="shared" si="2"/>
        <v>40.80571533847823</v>
      </c>
      <c r="J11" s="29">
        <v>3</v>
      </c>
      <c r="K11" s="29"/>
    </row>
    <row r="12" spans="1:11" ht="30" customHeight="1">
      <c r="A12" s="23" t="s">
        <v>22</v>
      </c>
      <c r="B12" s="24" t="s">
        <v>23</v>
      </c>
      <c r="C12" s="25">
        <f t="shared" si="0"/>
        <v>47990</v>
      </c>
      <c r="D12" s="25">
        <v>22732</v>
      </c>
      <c r="E12" s="25">
        <v>25258</v>
      </c>
      <c r="F12" s="25">
        <f t="shared" si="1"/>
        <v>22336</v>
      </c>
      <c r="G12" s="25">
        <v>10480</v>
      </c>
      <c r="H12" s="25">
        <v>11856</v>
      </c>
      <c r="I12" s="26">
        <f t="shared" si="2"/>
        <v>46.54302979787456</v>
      </c>
      <c r="J12" s="32">
        <v>3</v>
      </c>
      <c r="K12" s="32"/>
    </row>
    <row r="13" spans="1:11" ht="30" customHeight="1">
      <c r="A13" s="33" t="s">
        <v>24</v>
      </c>
      <c r="B13" s="34" t="s">
        <v>25</v>
      </c>
      <c r="C13" s="35">
        <f>SUM(D13:E13)</f>
        <v>46852</v>
      </c>
      <c r="D13" s="35">
        <v>22142</v>
      </c>
      <c r="E13" s="35">
        <v>24710</v>
      </c>
      <c r="F13" s="35">
        <f t="shared" si="1"/>
        <v>18026</v>
      </c>
      <c r="G13" s="35">
        <v>8298</v>
      </c>
      <c r="H13" s="35">
        <v>9728</v>
      </c>
      <c r="I13" s="36">
        <f>(F13/C13)*100</f>
        <v>38.474344745154951</v>
      </c>
      <c r="J13" s="37">
        <v>2</v>
      </c>
      <c r="K13" s="37"/>
    </row>
    <row r="14" spans="1:11" ht="20.100000000000001" customHeight="1">
      <c r="A14" s="38"/>
      <c r="B14" s="39"/>
      <c r="C14" s="38"/>
      <c r="D14" s="38"/>
      <c r="E14" s="38"/>
      <c r="F14" s="38"/>
      <c r="G14" s="38"/>
      <c r="I14" s="40"/>
      <c r="J14" s="40"/>
      <c r="K14" s="41" t="s">
        <v>26</v>
      </c>
    </row>
    <row r="15" spans="1:11" ht="20.100000000000001" customHeight="1">
      <c r="A15" s="38"/>
      <c r="B15" s="39"/>
      <c r="C15" s="38"/>
      <c r="D15" s="38"/>
      <c r="E15" s="38"/>
      <c r="F15" s="38"/>
      <c r="G15" s="38"/>
      <c r="H15" s="38"/>
      <c r="I15" s="42"/>
      <c r="J15" s="38"/>
      <c r="K15" s="43"/>
    </row>
    <row r="16" spans="1:11" ht="30" customHeight="1">
      <c r="A16" s="44" t="s">
        <v>27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1" ht="20.100000000000001" customHeight="1" thickBot="1">
      <c r="A17" s="39"/>
      <c r="B17" s="39"/>
      <c r="C17" s="45"/>
      <c r="D17" s="39"/>
      <c r="E17" s="39"/>
      <c r="F17" s="39"/>
      <c r="G17" s="39"/>
      <c r="H17" s="39"/>
      <c r="I17" s="3"/>
      <c r="J17" s="46"/>
      <c r="K17" s="8" t="s">
        <v>28</v>
      </c>
    </row>
    <row r="18" spans="1:11" ht="30" customHeight="1">
      <c r="A18" s="9" t="s">
        <v>3</v>
      </c>
      <c r="B18" s="47" t="s">
        <v>4</v>
      </c>
      <c r="C18" s="11" t="s">
        <v>5</v>
      </c>
      <c r="D18" s="12"/>
      <c r="E18" s="13"/>
      <c r="F18" s="11" t="s">
        <v>29</v>
      </c>
      <c r="G18" s="12"/>
      <c r="H18" s="13"/>
      <c r="I18" s="48" t="s">
        <v>30</v>
      </c>
      <c r="J18" s="47" t="s">
        <v>31</v>
      </c>
      <c r="K18" s="15" t="s">
        <v>8</v>
      </c>
    </row>
    <row r="19" spans="1:11" ht="30" customHeight="1">
      <c r="A19" s="17"/>
      <c r="B19" s="49"/>
      <c r="C19" s="19" t="s">
        <v>9</v>
      </c>
      <c r="D19" s="19" t="s">
        <v>10</v>
      </c>
      <c r="E19" s="19" t="s">
        <v>11</v>
      </c>
      <c r="F19" s="19" t="s">
        <v>9</v>
      </c>
      <c r="G19" s="19" t="s">
        <v>10</v>
      </c>
      <c r="H19" s="19" t="s">
        <v>11</v>
      </c>
      <c r="I19" s="50"/>
      <c r="J19" s="49"/>
      <c r="K19" s="21"/>
    </row>
    <row r="20" spans="1:11" ht="30" customHeight="1">
      <c r="A20" s="23" t="s">
        <v>32</v>
      </c>
      <c r="B20" s="24" t="s">
        <v>13</v>
      </c>
      <c r="C20" s="25">
        <f>D20+E20</f>
        <v>44223</v>
      </c>
      <c r="D20" s="25">
        <v>20981</v>
      </c>
      <c r="E20" s="25">
        <v>23242</v>
      </c>
      <c r="F20" s="25">
        <f>G20+H20</f>
        <v>28964</v>
      </c>
      <c r="G20" s="25">
        <v>13444</v>
      </c>
      <c r="H20" s="25">
        <v>15520</v>
      </c>
      <c r="I20" s="26">
        <f t="shared" ref="I20:I26" si="3">F20/C20*100</f>
        <v>65.495330484137213</v>
      </c>
      <c r="J20" s="25">
        <v>2</v>
      </c>
      <c r="K20" s="51">
        <v>3</v>
      </c>
    </row>
    <row r="21" spans="1:11" ht="30" customHeight="1">
      <c r="A21" s="23" t="s">
        <v>33</v>
      </c>
      <c r="B21" s="24" t="s">
        <v>34</v>
      </c>
      <c r="C21" s="25">
        <f>D21+E21</f>
        <v>45996</v>
      </c>
      <c r="D21" s="25">
        <v>21795</v>
      </c>
      <c r="E21" s="25">
        <v>24201</v>
      </c>
      <c r="F21" s="25">
        <f>G21+H21</f>
        <v>30909</v>
      </c>
      <c r="G21" s="25">
        <v>14167</v>
      </c>
      <c r="H21" s="25">
        <v>16742</v>
      </c>
      <c r="I21" s="26">
        <f t="shared" si="3"/>
        <v>67.199321680146099</v>
      </c>
      <c r="J21" s="25">
        <v>2</v>
      </c>
      <c r="K21" s="51">
        <v>4</v>
      </c>
    </row>
    <row r="22" spans="1:11" ht="30" customHeight="1">
      <c r="A22" s="23" t="s">
        <v>35</v>
      </c>
      <c r="B22" s="24" t="s">
        <v>34</v>
      </c>
      <c r="C22" s="25">
        <f>D22+E22</f>
        <v>48223</v>
      </c>
      <c r="D22" s="25">
        <v>22933</v>
      </c>
      <c r="E22" s="25">
        <v>25290</v>
      </c>
      <c r="F22" s="25">
        <f>G22+H22</f>
        <v>27556</v>
      </c>
      <c r="G22" s="25">
        <v>12753</v>
      </c>
      <c r="H22" s="25">
        <v>14803</v>
      </c>
      <c r="I22" s="26">
        <f t="shared" si="3"/>
        <v>57.142857142857139</v>
      </c>
      <c r="J22" s="25">
        <v>2</v>
      </c>
      <c r="K22" s="51">
        <v>4</v>
      </c>
    </row>
    <row r="23" spans="1:11" ht="30" customHeight="1">
      <c r="A23" s="23" t="s">
        <v>36</v>
      </c>
      <c r="B23" s="24" t="s">
        <v>37</v>
      </c>
      <c r="C23" s="25">
        <f>D23+E23</f>
        <v>49008</v>
      </c>
      <c r="D23" s="25">
        <v>23251</v>
      </c>
      <c r="E23" s="25">
        <v>25757</v>
      </c>
      <c r="F23" s="25">
        <f>G23+H23</f>
        <v>29444</v>
      </c>
      <c r="G23" s="25">
        <v>13656</v>
      </c>
      <c r="H23" s="25">
        <v>15788</v>
      </c>
      <c r="I23" s="26">
        <f t="shared" si="3"/>
        <v>60.079986940907602</v>
      </c>
      <c r="J23" s="25">
        <v>2</v>
      </c>
      <c r="K23" s="51">
        <v>6</v>
      </c>
    </row>
    <row r="24" spans="1:11" ht="30" customHeight="1">
      <c r="A24" s="23" t="s">
        <v>38</v>
      </c>
      <c r="B24" s="52" t="s">
        <v>13</v>
      </c>
      <c r="C24" s="25">
        <v>48672</v>
      </c>
      <c r="D24" s="25">
        <v>23076</v>
      </c>
      <c r="E24" s="25">
        <v>25596</v>
      </c>
      <c r="F24" s="25">
        <v>25900</v>
      </c>
      <c r="G24" s="25">
        <v>12024</v>
      </c>
      <c r="H24" s="25">
        <v>13876</v>
      </c>
      <c r="I24" s="26">
        <f t="shared" si="3"/>
        <v>53.213346482577251</v>
      </c>
      <c r="J24" s="25">
        <v>2</v>
      </c>
      <c r="K24" s="51">
        <v>4</v>
      </c>
    </row>
    <row r="25" spans="1:11" ht="30" customHeight="1">
      <c r="A25" s="23" t="s">
        <v>39</v>
      </c>
      <c r="B25" s="52" t="s">
        <v>13</v>
      </c>
      <c r="C25" s="25">
        <f>D25+E25</f>
        <v>48647</v>
      </c>
      <c r="D25" s="25">
        <v>23071</v>
      </c>
      <c r="E25" s="25">
        <v>25576</v>
      </c>
      <c r="F25" s="25">
        <f>G25+H25</f>
        <v>22196</v>
      </c>
      <c r="G25" s="25">
        <v>10411</v>
      </c>
      <c r="H25" s="25">
        <v>11785</v>
      </c>
      <c r="I25" s="26">
        <f t="shared" si="3"/>
        <v>45.626657347832342</v>
      </c>
      <c r="J25" s="25">
        <v>2</v>
      </c>
      <c r="K25" s="51">
        <v>3</v>
      </c>
    </row>
    <row r="26" spans="1:11" ht="30" customHeight="1">
      <c r="A26" s="23" t="s">
        <v>40</v>
      </c>
      <c r="B26" s="52" t="s">
        <v>34</v>
      </c>
      <c r="C26" s="25">
        <f>D26+E26</f>
        <v>47396</v>
      </c>
      <c r="D26" s="25">
        <v>22395</v>
      </c>
      <c r="E26" s="25">
        <v>25001</v>
      </c>
      <c r="F26" s="25">
        <f>G26+H26</f>
        <v>20634</v>
      </c>
      <c r="G26" s="25">
        <v>9652</v>
      </c>
      <c r="H26" s="25">
        <v>10982</v>
      </c>
      <c r="I26" s="26">
        <f t="shared" si="3"/>
        <v>43.535319436239348</v>
      </c>
      <c r="J26" s="25">
        <v>2</v>
      </c>
      <c r="K26" s="51">
        <v>5</v>
      </c>
    </row>
    <row r="27" spans="1:11" ht="30" customHeight="1">
      <c r="A27" s="33" t="s">
        <v>41</v>
      </c>
      <c r="B27" s="34" t="s">
        <v>23</v>
      </c>
      <c r="C27" s="35">
        <f>D27+E27</f>
        <v>46434</v>
      </c>
      <c r="D27" s="35">
        <v>21982</v>
      </c>
      <c r="E27" s="35">
        <v>24452</v>
      </c>
      <c r="F27" s="35">
        <f>G27+H27</f>
        <v>19690</v>
      </c>
      <c r="G27" s="35">
        <v>9204</v>
      </c>
      <c r="H27" s="35">
        <v>10486</v>
      </c>
      <c r="I27" s="36">
        <f>F27/C27*100</f>
        <v>42.40427273118835</v>
      </c>
      <c r="J27" s="35">
        <v>2</v>
      </c>
      <c r="K27" s="53">
        <v>3</v>
      </c>
    </row>
    <row r="28" spans="1:11" ht="20.100000000000001" customHeight="1">
      <c r="I28" s="41"/>
      <c r="J28" s="41"/>
      <c r="K28" s="41" t="s">
        <v>26</v>
      </c>
    </row>
  </sheetData>
  <mergeCells count="24">
    <mergeCell ref="J12:K12"/>
    <mergeCell ref="J13:K13"/>
    <mergeCell ref="A16:K16"/>
    <mergeCell ref="A18:A19"/>
    <mergeCell ref="B18:B19"/>
    <mergeCell ref="C18:E18"/>
    <mergeCell ref="F18:H18"/>
    <mergeCell ref="I18:I19"/>
    <mergeCell ref="J18:J19"/>
    <mergeCell ref="K18:K19"/>
    <mergeCell ref="J6:K6"/>
    <mergeCell ref="J7:K7"/>
    <mergeCell ref="J8:K8"/>
    <mergeCell ref="J9:K9"/>
    <mergeCell ref="J10:K10"/>
    <mergeCell ref="J11:K11"/>
    <mergeCell ref="A1:K1"/>
    <mergeCell ref="A2:K2"/>
    <mergeCell ref="A4:A5"/>
    <mergeCell ref="B4:B5"/>
    <mergeCell ref="C4:E4"/>
    <mergeCell ref="F4:H4"/>
    <mergeCell ref="I4:I5"/>
    <mergeCell ref="J4:K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168.169.財政・行政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2017-03-27T00:51:45Z</dcterms:created>
  <dcterms:modified xsi:type="dcterms:W3CDTF">2017-03-27T00:51:59Z</dcterms:modified>
</cp:coreProperties>
</file>