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66.167.財政・行政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K51" i="1" s="1"/>
  <c r="E51" i="1"/>
  <c r="K50" i="1"/>
  <c r="H50" i="1"/>
  <c r="E50" i="1"/>
  <c r="H49" i="1"/>
  <c r="K49" i="1" s="1"/>
  <c r="E49" i="1"/>
  <c r="H48" i="1"/>
  <c r="K48" i="1" s="1"/>
  <c r="E48" i="1"/>
  <c r="E47" i="1"/>
  <c r="K47" i="1" s="1"/>
  <c r="H46" i="1"/>
  <c r="K46" i="1" s="1"/>
  <c r="E46" i="1"/>
  <c r="E45" i="1"/>
  <c r="K45" i="1" s="1"/>
  <c r="K44" i="1"/>
  <c r="H44" i="1"/>
  <c r="E44" i="1"/>
  <c r="H43" i="1"/>
  <c r="K43" i="1" s="1"/>
  <c r="E43" i="1"/>
  <c r="H42" i="1"/>
  <c r="K42" i="1" s="1"/>
  <c r="E42" i="1"/>
  <c r="H41" i="1"/>
  <c r="K41" i="1" s="1"/>
  <c r="E41" i="1"/>
  <c r="K40" i="1"/>
  <c r="H40" i="1"/>
  <c r="E40" i="1"/>
  <c r="H39" i="1"/>
  <c r="K39" i="1" s="1"/>
  <c r="E39" i="1"/>
  <c r="H38" i="1"/>
  <c r="K38" i="1" s="1"/>
  <c r="E38" i="1"/>
  <c r="H37" i="1"/>
  <c r="K37" i="1" s="1"/>
  <c r="E37" i="1"/>
  <c r="K36" i="1"/>
  <c r="H36" i="1"/>
  <c r="E36" i="1"/>
  <c r="H35" i="1"/>
  <c r="K35" i="1" s="1"/>
  <c r="E35" i="1"/>
  <c r="H34" i="1"/>
  <c r="K34" i="1" s="1"/>
  <c r="E34" i="1"/>
  <c r="H33" i="1"/>
  <c r="K33" i="1" s="1"/>
  <c r="E33" i="1"/>
  <c r="K32" i="1"/>
  <c r="H32" i="1"/>
  <c r="E32" i="1"/>
  <c r="H31" i="1"/>
  <c r="K31" i="1" s="1"/>
  <c r="E31" i="1"/>
  <c r="H30" i="1"/>
  <c r="K30" i="1" s="1"/>
  <c r="E30" i="1"/>
  <c r="H29" i="1"/>
  <c r="K29" i="1" s="1"/>
  <c r="E29" i="1"/>
  <c r="K23" i="1"/>
  <c r="H23" i="1"/>
  <c r="E23" i="1"/>
  <c r="H22" i="1"/>
  <c r="K22" i="1" s="1"/>
  <c r="E22" i="1"/>
  <c r="H21" i="1"/>
  <c r="K21" i="1" s="1"/>
  <c r="E21" i="1"/>
  <c r="H20" i="1"/>
  <c r="K20" i="1" s="1"/>
  <c r="E20" i="1"/>
  <c r="K19" i="1"/>
  <c r="H19" i="1"/>
  <c r="E19" i="1"/>
  <c r="H18" i="1"/>
  <c r="K18" i="1" s="1"/>
  <c r="E18" i="1"/>
  <c r="H17" i="1"/>
  <c r="K17" i="1" s="1"/>
  <c r="E17" i="1"/>
  <c r="H16" i="1"/>
  <c r="K16" i="1" s="1"/>
  <c r="E16" i="1"/>
  <c r="K15" i="1"/>
  <c r="H15" i="1"/>
  <c r="E15" i="1"/>
  <c r="H14" i="1"/>
  <c r="K14" i="1" s="1"/>
  <c r="E14" i="1"/>
  <c r="H13" i="1"/>
  <c r="K13" i="1" s="1"/>
  <c r="E13" i="1"/>
  <c r="H12" i="1"/>
  <c r="K12" i="1" s="1"/>
  <c r="E12" i="1"/>
  <c r="K11" i="1"/>
  <c r="H11" i="1"/>
  <c r="E11" i="1"/>
  <c r="H10" i="1"/>
  <c r="K10" i="1" s="1"/>
  <c r="E10" i="1"/>
  <c r="H9" i="1"/>
  <c r="K9" i="1" s="1"/>
  <c r="E9" i="1"/>
  <c r="H8" i="1"/>
  <c r="K8" i="1" s="1"/>
  <c r="E8" i="1"/>
  <c r="K7" i="1"/>
  <c r="H7" i="1"/>
  <c r="E7" i="1"/>
  <c r="H6" i="1"/>
  <c r="K6" i="1" s="1"/>
  <c r="E6" i="1"/>
</calcChain>
</file>

<file path=xl/sharedStrings.xml><?xml version="1.0" encoding="utf-8"?>
<sst xmlns="http://schemas.openxmlformats.org/spreadsheetml/2006/main" count="102" uniqueCount="46">
  <si>
    <t>財政・行政　　199</t>
    <rPh sb="0" eb="2">
      <t>ザイセイ</t>
    </rPh>
    <rPh sb="3" eb="5">
      <t>ギョウセイ</t>
    </rPh>
    <phoneticPr fontId="4"/>
  </si>
  <si>
    <t>１６６．衆議院議員選挙</t>
    <phoneticPr fontId="8"/>
  </si>
  <si>
    <t>単位：人、％</t>
    <phoneticPr fontId="8"/>
  </si>
  <si>
    <t>執行年月日</t>
    <rPh sb="0" eb="1">
      <t>シツ</t>
    </rPh>
    <rPh sb="1" eb="2">
      <t>ギョウ</t>
    </rPh>
    <rPh sb="2" eb="3">
      <t>トシ</t>
    </rPh>
    <rPh sb="3" eb="4">
      <t>ツキ</t>
    </rPh>
    <rPh sb="4" eb="5">
      <t>ヒ</t>
    </rPh>
    <phoneticPr fontId="8"/>
  </si>
  <si>
    <t>天　候</t>
  </si>
  <si>
    <t>当日の有権者数</t>
  </si>
  <si>
    <t>投票者数</t>
    <phoneticPr fontId="4"/>
  </si>
  <si>
    <t>投票率</t>
    <phoneticPr fontId="8"/>
  </si>
  <si>
    <t>定　員</t>
  </si>
  <si>
    <t>立候補者数</t>
    <phoneticPr fontId="8"/>
  </si>
  <si>
    <t>計</t>
  </si>
  <si>
    <t>男</t>
  </si>
  <si>
    <t>女</t>
  </si>
  <si>
    <t>平成15年11月 9日</t>
    <rPh sb="0" eb="2">
      <t>ヘイセイ</t>
    </rPh>
    <phoneticPr fontId="8"/>
  </si>
  <si>
    <t>比例代表</t>
    <rPh sb="0" eb="2">
      <t>ヒレイ</t>
    </rPh>
    <rPh sb="2" eb="4">
      <t>ダイヒョウ</t>
    </rPh>
    <phoneticPr fontId="8"/>
  </si>
  <si>
    <t>晴</t>
  </si>
  <si>
    <t>(うち在外投票）</t>
    <rPh sb="3" eb="5">
      <t>ザイガイ</t>
    </rPh>
    <rPh sb="5" eb="7">
      <t>トウヒョウ</t>
    </rPh>
    <phoneticPr fontId="8"/>
  </si>
  <si>
    <t>小選挙区</t>
    <rPh sb="0" eb="1">
      <t>ショウ</t>
    </rPh>
    <rPh sb="1" eb="4">
      <t>センキョク</t>
    </rPh>
    <phoneticPr fontId="8"/>
  </si>
  <si>
    <t>平成17年 9月11日</t>
    <rPh sb="0" eb="2">
      <t>ヘイセイ</t>
    </rPh>
    <rPh sb="4" eb="5">
      <t>ネン</t>
    </rPh>
    <rPh sb="7" eb="8">
      <t>ツキ</t>
    </rPh>
    <rPh sb="10" eb="11">
      <t>ヒ</t>
    </rPh>
    <phoneticPr fontId="8"/>
  </si>
  <si>
    <t>曇</t>
    <rPh sb="0" eb="1">
      <t>クモ</t>
    </rPh>
    <phoneticPr fontId="8"/>
  </si>
  <si>
    <t>平成21年 8月30日</t>
    <rPh sb="0" eb="2">
      <t>ヘイセイ</t>
    </rPh>
    <rPh sb="4" eb="5">
      <t>ネン</t>
    </rPh>
    <rPh sb="7" eb="8">
      <t>ツキ</t>
    </rPh>
    <rPh sb="10" eb="11">
      <t>ヒ</t>
    </rPh>
    <phoneticPr fontId="8"/>
  </si>
  <si>
    <t>曇後雨</t>
    <rPh sb="0" eb="1">
      <t>クモリ</t>
    </rPh>
    <rPh sb="1" eb="2">
      <t>ゴ</t>
    </rPh>
    <rPh sb="2" eb="3">
      <t>アメ</t>
    </rPh>
    <phoneticPr fontId="8"/>
  </si>
  <si>
    <t>平成24年12月16日</t>
    <rPh sb="0" eb="2">
      <t>ヘイセイ</t>
    </rPh>
    <phoneticPr fontId="8"/>
  </si>
  <si>
    <t>曇</t>
    <rPh sb="0" eb="1">
      <t>クモ</t>
    </rPh>
    <phoneticPr fontId="1"/>
  </si>
  <si>
    <t>平成26年12月14日</t>
    <rPh sb="0" eb="2">
      <t>ヘイセイ</t>
    </rPh>
    <rPh sb="4" eb="5">
      <t>ネン</t>
    </rPh>
    <rPh sb="7" eb="8">
      <t>ガツ</t>
    </rPh>
    <rPh sb="10" eb="11">
      <t>カ</t>
    </rPh>
    <phoneticPr fontId="4"/>
  </si>
  <si>
    <t>選挙管理委員会事務局</t>
  </si>
  <si>
    <t>１６７．参議院議員選挙</t>
    <rPh sb="9" eb="11">
      <t>センキョ</t>
    </rPh>
    <phoneticPr fontId="8"/>
  </si>
  <si>
    <t>単位：人、％</t>
    <phoneticPr fontId="8"/>
  </si>
  <si>
    <t>執行年月日</t>
    <phoneticPr fontId="8"/>
  </si>
  <si>
    <t>投票者数</t>
    <phoneticPr fontId="4"/>
  </si>
  <si>
    <t>投票率</t>
    <phoneticPr fontId="4"/>
  </si>
  <si>
    <t>立候補者数</t>
    <phoneticPr fontId="8"/>
  </si>
  <si>
    <t>平成 7年 7月23日</t>
    <phoneticPr fontId="8"/>
  </si>
  <si>
    <t>選挙区</t>
    <rPh sb="0" eb="3">
      <t>センキョク</t>
    </rPh>
    <phoneticPr fontId="8"/>
  </si>
  <si>
    <t>平成 9年11月16日</t>
    <phoneticPr fontId="8"/>
  </si>
  <si>
    <t>補欠選挙</t>
    <rPh sb="0" eb="2">
      <t>ホケツ</t>
    </rPh>
    <rPh sb="2" eb="4">
      <t>センキョ</t>
    </rPh>
    <phoneticPr fontId="8"/>
  </si>
  <si>
    <t>平成10年 7月12日</t>
    <phoneticPr fontId="8"/>
  </si>
  <si>
    <t>雨</t>
  </si>
  <si>
    <t>平成13年 7月29日</t>
    <phoneticPr fontId="8"/>
  </si>
  <si>
    <t>晴</t>
    <rPh sb="0" eb="1">
      <t>ハレ</t>
    </rPh>
    <phoneticPr fontId="8"/>
  </si>
  <si>
    <t>平成16年 7月11日</t>
    <phoneticPr fontId="8"/>
  </si>
  <si>
    <t>平成19年 7月29日</t>
    <phoneticPr fontId="8"/>
  </si>
  <si>
    <t>平成22年 7月11日</t>
    <phoneticPr fontId="4"/>
  </si>
  <si>
    <t>曇後雨</t>
    <rPh sb="0" eb="1">
      <t>クモ</t>
    </rPh>
    <rPh sb="1" eb="2">
      <t>ノチ</t>
    </rPh>
    <rPh sb="2" eb="3">
      <t>アメ</t>
    </rPh>
    <phoneticPr fontId="4"/>
  </si>
  <si>
    <t>-</t>
    <phoneticPr fontId="4"/>
  </si>
  <si>
    <t>平成25年 7月21日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</si>
</sst>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[Red]#,##0"/>
    <numFmt numFmtId="178" formatCode="0.00_ "/>
    <numFmt numFmtId="179" formatCode="#,##0.00;[Red]#,##0.00"/>
  </numFmts>
  <fonts count="23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8.5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.5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8"/>
      <color indexed="8"/>
      <name val="ＭＳ 明朝"/>
      <family val="1"/>
      <charset val="128"/>
    </font>
    <font>
      <b/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>
      <alignment horizontal="center" vertical="center"/>
    </xf>
  </cellStyleXfs>
  <cellXfs count="132">
    <xf numFmtId="0" fontId="0" fillId="0" borderId="0" xfId="0"/>
    <xf numFmtId="176" fontId="2" fillId="0" borderId="0" xfId="1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6" fontId="6" fillId="0" borderId="0" xfId="1" applyFont="1" applyFill="1" applyAlignment="1">
      <alignment vertical="center"/>
    </xf>
    <xf numFmtId="176" fontId="7" fillId="0" borderId="0" xfId="1" applyFont="1" applyFill="1" applyAlignment="1">
      <alignment horizontal="center" vertical="center"/>
    </xf>
    <xf numFmtId="176" fontId="9" fillId="0" borderId="0" xfId="1" applyFont="1" applyFill="1" applyAlignment="1">
      <alignment horizontal="left" vertical="center"/>
    </xf>
    <xf numFmtId="176" fontId="10" fillId="0" borderId="1" xfId="1" applyFont="1" applyFill="1" applyBorder="1" applyAlignment="1">
      <alignment vertical="center"/>
    </xf>
    <xf numFmtId="176" fontId="10" fillId="0" borderId="1" xfId="1" applyFont="1" applyFill="1" applyBorder="1" applyAlignment="1">
      <alignment horizontal="right"/>
    </xf>
    <xf numFmtId="176" fontId="11" fillId="0" borderId="2" xfId="1" applyFont="1" applyFill="1" applyBorder="1" applyAlignment="1">
      <alignment horizontal="distributed" vertical="center" justifyLastLine="1"/>
    </xf>
    <xf numFmtId="176" fontId="11" fillId="0" borderId="3" xfId="1" applyFont="1" applyFill="1" applyBorder="1" applyAlignment="1">
      <alignment horizontal="distributed" vertical="center" justifyLastLine="1"/>
    </xf>
    <xf numFmtId="176" fontId="6" fillId="0" borderId="4" xfId="1" applyFont="1" applyFill="1" applyBorder="1" applyAlignment="1">
      <alignment horizontal="center" vertical="center" textRotation="255"/>
    </xf>
    <xf numFmtId="176" fontId="11" fillId="0" borderId="5" xfId="1" applyFont="1" applyFill="1" applyBorder="1" applyAlignment="1">
      <alignment horizontal="distributed" vertical="center" justifyLastLine="1"/>
    </xf>
    <xf numFmtId="176" fontId="11" fillId="0" borderId="6" xfId="1" applyFont="1" applyFill="1" applyBorder="1" applyAlignment="1">
      <alignment horizontal="distributed" vertical="center" justifyLastLine="1"/>
    </xf>
    <xf numFmtId="176" fontId="11" fillId="0" borderId="7" xfId="1" applyFont="1" applyFill="1" applyBorder="1" applyAlignment="1">
      <alignment horizontal="distributed" vertical="center" justifyLastLine="1"/>
    </xf>
    <xf numFmtId="176" fontId="6" fillId="0" borderId="3" xfId="1" applyFont="1" applyFill="1" applyBorder="1" applyAlignment="1">
      <alignment horizontal="center" vertical="center" textRotation="255"/>
    </xf>
    <xf numFmtId="176" fontId="12" fillId="0" borderId="8" xfId="1" applyFont="1" applyFill="1" applyBorder="1" applyAlignment="1">
      <alignment horizontal="center" vertical="center" textRotation="255"/>
    </xf>
    <xf numFmtId="176" fontId="6" fillId="0" borderId="0" xfId="1" applyFont="1" applyFill="1" applyAlignment="1">
      <alignment horizontal="center" vertical="center"/>
    </xf>
    <xf numFmtId="176" fontId="11" fillId="0" borderId="9" xfId="1" applyFont="1" applyFill="1" applyBorder="1" applyAlignment="1">
      <alignment horizontal="distributed" vertical="center" justifyLastLine="1"/>
    </xf>
    <xf numFmtId="176" fontId="11" fillId="0" borderId="10" xfId="1" applyFont="1" applyFill="1" applyBorder="1" applyAlignment="1">
      <alignment horizontal="distributed" vertical="center" justifyLastLine="1"/>
    </xf>
    <xf numFmtId="176" fontId="6" fillId="0" borderId="11" xfId="1" applyFont="1" applyFill="1" applyBorder="1" applyAlignment="1">
      <alignment horizontal="center" vertical="center" textRotation="255"/>
    </xf>
    <xf numFmtId="176" fontId="11" fillId="0" borderId="12" xfId="1" applyFont="1" applyFill="1" applyBorder="1" applyAlignment="1">
      <alignment horizontal="center" vertical="center"/>
    </xf>
    <xf numFmtId="176" fontId="11" fillId="0" borderId="13" xfId="1" applyFont="1" applyFill="1" applyBorder="1" applyAlignment="1">
      <alignment horizontal="center" vertical="center"/>
    </xf>
    <xf numFmtId="176" fontId="11" fillId="0" borderId="11" xfId="1" applyFont="1" applyFill="1" applyBorder="1" applyAlignment="1">
      <alignment horizontal="center" vertical="center" textRotation="255"/>
    </xf>
    <xf numFmtId="176" fontId="6" fillId="0" borderId="10" xfId="1" applyFont="1" applyFill="1" applyBorder="1" applyAlignment="1">
      <alignment horizontal="center" vertical="center" textRotation="255"/>
    </xf>
    <xf numFmtId="0" fontId="12" fillId="0" borderId="14" xfId="0" applyFont="1" applyFill="1" applyBorder="1" applyAlignment="1">
      <alignment vertical="center"/>
    </xf>
    <xf numFmtId="49" fontId="13" fillId="0" borderId="15" xfId="1" applyNumberFormat="1" applyFont="1" applyFill="1" applyBorder="1" applyAlignment="1">
      <alignment horizontal="center" vertical="center"/>
    </xf>
    <xf numFmtId="57" fontId="11" fillId="0" borderId="15" xfId="1" applyNumberFormat="1" applyFont="1" applyFill="1" applyBorder="1" applyAlignment="1">
      <alignment horizontal="center" vertical="center"/>
    </xf>
    <xf numFmtId="176" fontId="6" fillId="0" borderId="16" xfId="1" applyFont="1" applyFill="1" applyBorder="1" applyAlignment="1">
      <alignment horizontal="distributed" vertical="center" wrapText="1"/>
    </xf>
    <xf numFmtId="176" fontId="14" fillId="0" borderId="17" xfId="1" applyFont="1" applyFill="1" applyBorder="1" applyAlignment="1">
      <alignment horizontal="center" vertical="center"/>
    </xf>
    <xf numFmtId="177" fontId="15" fillId="0" borderId="15" xfId="1" applyNumberFormat="1" applyFont="1" applyFill="1" applyBorder="1" applyAlignment="1">
      <alignment horizontal="right" vertical="center"/>
    </xf>
    <xf numFmtId="177" fontId="15" fillId="0" borderId="15" xfId="1" applyNumberFormat="1" applyFont="1" applyFill="1" applyBorder="1" applyAlignment="1">
      <alignment vertical="center"/>
    </xf>
    <xf numFmtId="178" fontId="15" fillId="0" borderId="15" xfId="1" applyNumberFormat="1" applyFont="1" applyFill="1" applyBorder="1" applyAlignment="1">
      <alignment vertical="center"/>
    </xf>
    <xf numFmtId="177" fontId="15" fillId="0" borderId="15" xfId="1" applyNumberFormat="1" applyFont="1" applyFill="1" applyBorder="1" applyAlignment="1">
      <alignment horizontal="right" vertical="center"/>
    </xf>
    <xf numFmtId="49" fontId="13" fillId="0" borderId="0" xfId="1" applyNumberFormat="1" applyFont="1" applyFill="1" applyBorder="1" applyAlignment="1">
      <alignment horizontal="center" vertical="center"/>
    </xf>
    <xf numFmtId="57" fontId="11" fillId="0" borderId="0" xfId="1" applyNumberFormat="1" applyFont="1" applyFill="1" applyBorder="1" applyAlignment="1">
      <alignment horizontal="center" vertical="center"/>
    </xf>
    <xf numFmtId="0" fontId="16" fillId="0" borderId="18" xfId="1" applyNumberFormat="1" applyFont="1" applyFill="1" applyBorder="1" applyAlignment="1">
      <alignment horizontal="center" vertical="center" shrinkToFit="1"/>
    </xf>
    <xf numFmtId="176" fontId="14" fillId="0" borderId="19" xfId="1" applyFont="1" applyFill="1" applyBorder="1" applyAlignment="1">
      <alignment horizontal="center" vertical="center"/>
    </xf>
    <xf numFmtId="177" fontId="17" fillId="0" borderId="0" xfId="1" applyNumberFormat="1" applyFont="1" applyFill="1" applyBorder="1" applyAlignment="1">
      <alignment horizontal="right" vertical="center"/>
    </xf>
    <xf numFmtId="178" fontId="17" fillId="0" borderId="0" xfId="1" applyNumberFormat="1" applyFont="1" applyFill="1" applyBorder="1" applyAlignment="1">
      <alignment vertical="center"/>
    </xf>
    <xf numFmtId="177" fontId="15" fillId="0" borderId="0" xfId="1" applyNumberFormat="1" applyFont="1" applyFill="1" applyBorder="1" applyAlignment="1">
      <alignment horizontal="right" vertical="center"/>
    </xf>
    <xf numFmtId="49" fontId="13" fillId="0" borderId="20" xfId="1" applyNumberFormat="1" applyFont="1" applyFill="1" applyBorder="1" applyAlignment="1">
      <alignment horizontal="center" vertical="center"/>
    </xf>
    <xf numFmtId="49" fontId="13" fillId="0" borderId="20" xfId="1" applyNumberFormat="1" applyFont="1" applyFill="1" applyBorder="1" applyAlignment="1">
      <alignment horizontal="center" vertical="center"/>
    </xf>
    <xf numFmtId="176" fontId="6" fillId="0" borderId="20" xfId="1" applyFont="1" applyFill="1" applyBorder="1" applyAlignment="1">
      <alignment horizontal="distributed" vertical="center"/>
    </xf>
    <xf numFmtId="177" fontId="15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Fill="1" applyBorder="1" applyAlignment="1">
      <alignment vertical="center"/>
    </xf>
    <xf numFmtId="49" fontId="13" fillId="0" borderId="15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176" fontId="14" fillId="0" borderId="21" xfId="1" applyFont="1" applyFill="1" applyBorder="1" applyAlignment="1">
      <alignment horizontal="center" vertical="center"/>
    </xf>
    <xf numFmtId="177" fontId="15" fillId="0" borderId="20" xfId="1" applyNumberFormat="1" applyFont="1" applyFill="1" applyBorder="1" applyAlignment="1">
      <alignment horizontal="right" vertical="center"/>
    </xf>
    <xf numFmtId="178" fontId="15" fillId="0" borderId="20" xfId="1" applyNumberFormat="1" applyFont="1" applyFill="1" applyBorder="1" applyAlignment="1">
      <alignment vertical="center"/>
    </xf>
    <xf numFmtId="176" fontId="6" fillId="0" borderId="18" xfId="1" applyFont="1" applyFill="1" applyBorder="1" applyAlignment="1">
      <alignment horizontal="distributed" vertical="center" wrapText="1"/>
    </xf>
    <xf numFmtId="176" fontId="18" fillId="0" borderId="19" xfId="1" applyFont="1" applyFill="1" applyBorder="1" applyAlignment="1">
      <alignment horizontal="center" vertical="center"/>
    </xf>
    <xf numFmtId="176" fontId="6" fillId="0" borderId="0" xfId="1" applyFont="1" applyFill="1" applyBorder="1" applyAlignment="1">
      <alignment horizontal="distributed" vertical="center"/>
    </xf>
    <xf numFmtId="176" fontId="18" fillId="0" borderId="21" xfId="1" applyFont="1" applyFill="1" applyBorder="1" applyAlignment="1">
      <alignment horizontal="center" vertical="center"/>
    </xf>
    <xf numFmtId="177" fontId="17" fillId="0" borderId="20" xfId="1" applyNumberFormat="1" applyFont="1" applyFill="1" applyBorder="1" applyAlignment="1">
      <alignment horizontal="right" vertical="center"/>
    </xf>
    <xf numFmtId="178" fontId="17" fillId="0" borderId="20" xfId="1" applyNumberFormat="1" applyFont="1" applyFill="1" applyBorder="1" applyAlignment="1">
      <alignment vertical="center"/>
    </xf>
    <xf numFmtId="177" fontId="15" fillId="0" borderId="20" xfId="1" applyNumberFormat="1" applyFont="1" applyFill="1" applyBorder="1" applyAlignment="1">
      <alignment horizontal="right" vertical="center"/>
    </xf>
    <xf numFmtId="176" fontId="6" fillId="0" borderId="19" xfId="1" applyFont="1" applyFill="1" applyBorder="1" applyAlignment="1">
      <alignment horizontal="center" vertical="center" wrapText="1"/>
    </xf>
    <xf numFmtId="177" fontId="19" fillId="0" borderId="0" xfId="1" applyNumberFormat="1" applyFont="1" applyFill="1" applyBorder="1" applyAlignment="1">
      <alignment horizontal="right" vertical="center"/>
    </xf>
    <xf numFmtId="177" fontId="19" fillId="0" borderId="0" xfId="1" applyNumberFormat="1" applyFont="1" applyFill="1" applyBorder="1" applyAlignment="1">
      <alignment vertical="center"/>
    </xf>
    <xf numFmtId="178" fontId="19" fillId="0" borderId="0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right" vertical="center"/>
    </xf>
    <xf numFmtId="176" fontId="6" fillId="0" borderId="19" xfId="1" applyFont="1" applyFill="1" applyBorder="1" applyAlignment="1">
      <alignment horizontal="center" vertical="center"/>
    </xf>
    <xf numFmtId="177" fontId="20" fillId="0" borderId="0" xfId="1" applyNumberFormat="1" applyFont="1" applyFill="1" applyBorder="1" applyAlignment="1">
      <alignment horizontal="right" vertical="center"/>
    </xf>
    <xf numFmtId="178" fontId="20" fillId="0" borderId="0" xfId="1" applyNumberFormat="1" applyFont="1" applyFill="1" applyBorder="1" applyAlignment="1">
      <alignment vertical="center"/>
    </xf>
    <xf numFmtId="176" fontId="6" fillId="0" borderId="18" xfId="1" applyFont="1" applyFill="1" applyBorder="1" applyAlignment="1">
      <alignment horizontal="distributed" vertical="center"/>
    </xf>
    <xf numFmtId="177" fontId="19" fillId="0" borderId="0" xfId="1" applyNumberFormat="1" applyFont="1" applyFill="1" applyBorder="1" applyAlignment="1">
      <alignment vertical="center"/>
    </xf>
    <xf numFmtId="49" fontId="13" fillId="0" borderId="9" xfId="1" applyNumberFormat="1" applyFont="1" applyFill="1" applyBorder="1" applyAlignment="1">
      <alignment horizontal="center" vertical="center"/>
    </xf>
    <xf numFmtId="49" fontId="13" fillId="0" borderId="9" xfId="1" applyNumberFormat="1" applyFont="1" applyFill="1" applyBorder="1" applyAlignment="1">
      <alignment horizontal="center" vertical="center"/>
    </xf>
    <xf numFmtId="0" fontId="16" fillId="0" borderId="10" xfId="1" applyNumberFormat="1" applyFont="1" applyFill="1" applyBorder="1" applyAlignment="1">
      <alignment horizontal="center" vertical="center" shrinkToFit="1"/>
    </xf>
    <xf numFmtId="176" fontId="6" fillId="0" borderId="14" xfId="1" applyFont="1" applyFill="1" applyBorder="1" applyAlignment="1">
      <alignment horizontal="center" vertical="center"/>
    </xf>
    <xf numFmtId="177" fontId="20" fillId="0" borderId="9" xfId="1" applyNumberFormat="1" applyFont="1" applyFill="1" applyBorder="1" applyAlignment="1">
      <alignment horizontal="right" vertical="center"/>
    </xf>
    <xf numFmtId="178" fontId="20" fillId="0" borderId="9" xfId="1" applyNumberFormat="1" applyFont="1" applyFill="1" applyBorder="1" applyAlignment="1">
      <alignment vertical="center"/>
    </xf>
    <xf numFmtId="177" fontId="19" fillId="0" borderId="9" xfId="1" applyNumberFormat="1" applyFont="1" applyFill="1" applyBorder="1" applyAlignment="1">
      <alignment vertical="center"/>
    </xf>
    <xf numFmtId="49" fontId="13" fillId="2" borderId="15" xfId="1" applyNumberFormat="1" applyFont="1" applyFill="1" applyBorder="1" applyAlignment="1">
      <alignment horizontal="center" vertical="center"/>
    </xf>
    <xf numFmtId="177" fontId="19" fillId="2" borderId="0" xfId="1" applyNumberFormat="1" applyFont="1" applyFill="1" applyBorder="1" applyAlignment="1">
      <alignment vertical="center"/>
    </xf>
    <xf numFmtId="177" fontId="19" fillId="2" borderId="0" xfId="1" applyNumberFormat="1" applyFont="1" applyFill="1" applyBorder="1" applyAlignment="1">
      <alignment horizontal="right" vertical="center"/>
    </xf>
    <xf numFmtId="49" fontId="13" fillId="2" borderId="0" xfId="1" applyNumberFormat="1" applyFont="1" applyFill="1" applyBorder="1" applyAlignment="1">
      <alignment horizontal="center" vertical="center"/>
    </xf>
    <xf numFmtId="177" fontId="20" fillId="2" borderId="0" xfId="1" applyNumberFormat="1" applyFont="1" applyFill="1" applyBorder="1" applyAlignment="1">
      <alignment horizontal="right" vertical="center"/>
    </xf>
    <xf numFmtId="177" fontId="19" fillId="2" borderId="0" xfId="1" applyNumberFormat="1" applyFont="1" applyFill="1" applyBorder="1" applyAlignment="1">
      <alignment horizontal="right" vertical="center"/>
    </xf>
    <xf numFmtId="177" fontId="19" fillId="2" borderId="0" xfId="1" applyNumberFormat="1" applyFont="1" applyFill="1" applyBorder="1" applyAlignment="1">
      <alignment vertical="center"/>
    </xf>
    <xf numFmtId="49" fontId="13" fillId="2" borderId="9" xfId="1" applyNumberFormat="1" applyFont="1" applyFill="1" applyBorder="1" applyAlignment="1">
      <alignment horizontal="center" vertical="center"/>
    </xf>
    <xf numFmtId="177" fontId="20" fillId="2" borderId="9" xfId="1" applyNumberFormat="1" applyFont="1" applyFill="1" applyBorder="1" applyAlignment="1">
      <alignment horizontal="right" vertical="center"/>
    </xf>
    <xf numFmtId="177" fontId="19" fillId="2" borderId="9" xfId="1" applyNumberFormat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176" fontId="10" fillId="0" borderId="0" xfId="1" applyFont="1" applyFill="1" applyBorder="1" applyAlignment="1">
      <alignment horizontal="right" vertical="top"/>
    </xf>
    <xf numFmtId="176" fontId="7" fillId="0" borderId="0" xfId="1" applyFont="1" applyFill="1" applyBorder="1" applyAlignment="1">
      <alignment horizontal="center" vertical="center"/>
    </xf>
    <xf numFmtId="176" fontId="6" fillId="0" borderId="0" xfId="1" applyFont="1" applyFill="1" applyBorder="1" applyAlignment="1">
      <alignment vertical="center"/>
    </xf>
    <xf numFmtId="176" fontId="11" fillId="0" borderId="11" xfId="1" applyFont="1" applyFill="1" applyBorder="1" applyAlignment="1">
      <alignment horizontal="center" vertical="center"/>
    </xf>
    <xf numFmtId="176" fontId="11" fillId="0" borderId="0" xfId="1" applyFont="1" applyFill="1" applyBorder="1" applyAlignment="1">
      <alignment horizontal="center" vertical="center"/>
    </xf>
    <xf numFmtId="176" fontId="11" fillId="0" borderId="0" xfId="1" applyFont="1" applyFill="1" applyBorder="1" applyAlignment="1">
      <alignment horizontal="center" vertical="center"/>
    </xf>
    <xf numFmtId="176" fontId="6" fillId="0" borderId="0" xfId="1" applyFont="1" applyFill="1" applyBorder="1" applyAlignment="1">
      <alignment horizontal="center" vertical="center"/>
    </xf>
    <xf numFmtId="179" fontId="19" fillId="0" borderId="0" xfId="1" applyNumberFormat="1" applyFont="1" applyFill="1" applyBorder="1" applyAlignment="1">
      <alignment vertical="center"/>
    </xf>
    <xf numFmtId="176" fontId="11" fillId="0" borderId="22" xfId="1" applyFont="1" applyFill="1" applyBorder="1" applyAlignment="1">
      <alignment horizontal="center" vertical="center"/>
    </xf>
    <xf numFmtId="176" fontId="6" fillId="0" borderId="23" xfId="1" applyFont="1" applyFill="1" applyBorder="1" applyAlignment="1">
      <alignment horizontal="distributed" vertical="center"/>
    </xf>
    <xf numFmtId="176" fontId="6" fillId="0" borderId="24" xfId="1" applyFont="1" applyFill="1" applyBorder="1" applyAlignment="1">
      <alignment horizontal="center" vertical="center"/>
    </xf>
    <xf numFmtId="177" fontId="19" fillId="0" borderId="22" xfId="1" applyNumberFormat="1" applyFont="1" applyFill="1" applyBorder="1" applyAlignment="1">
      <alignment vertical="center"/>
    </xf>
    <xf numFmtId="179" fontId="19" fillId="0" borderId="22" xfId="1" applyNumberFormat="1" applyFont="1" applyFill="1" applyBorder="1" applyAlignment="1">
      <alignment vertical="center"/>
    </xf>
    <xf numFmtId="177" fontId="19" fillId="0" borderId="22" xfId="1" applyNumberFormat="1" applyFont="1" applyFill="1" applyBorder="1" applyAlignment="1">
      <alignment horizontal="right" vertical="center"/>
    </xf>
    <xf numFmtId="57" fontId="11" fillId="0" borderId="15" xfId="1" applyNumberFormat="1" applyFont="1" applyFill="1" applyBorder="1" applyAlignment="1">
      <alignment horizontal="center" vertical="center"/>
    </xf>
    <xf numFmtId="176" fontId="6" fillId="0" borderId="15" xfId="1" applyFont="1" applyFill="1" applyBorder="1" applyAlignment="1">
      <alignment horizontal="center" vertical="center"/>
    </xf>
    <xf numFmtId="177" fontId="19" fillId="0" borderId="15" xfId="1" applyNumberFormat="1" applyFont="1" applyFill="1" applyBorder="1" applyAlignment="1">
      <alignment vertical="center"/>
    </xf>
    <xf numFmtId="179" fontId="19" fillId="0" borderId="15" xfId="1" applyNumberFormat="1" applyFont="1" applyFill="1" applyBorder="1" applyAlignment="1">
      <alignment vertical="center"/>
    </xf>
    <xf numFmtId="177" fontId="19" fillId="0" borderId="15" xfId="1" applyNumberFormat="1" applyFont="1" applyFill="1" applyBorder="1" applyAlignment="1">
      <alignment horizontal="right" vertical="center"/>
    </xf>
    <xf numFmtId="57" fontId="11" fillId="0" borderId="0" xfId="1" applyNumberFormat="1" applyFont="1" applyFill="1" applyBorder="1" applyAlignment="1">
      <alignment horizontal="center" vertical="center"/>
    </xf>
    <xf numFmtId="177" fontId="21" fillId="0" borderId="0" xfId="1" applyNumberFormat="1" applyFont="1" applyFill="1" applyBorder="1" applyAlignment="1">
      <alignment vertical="center"/>
    </xf>
    <xf numFmtId="179" fontId="21" fillId="0" borderId="0" xfId="1" applyNumberFormat="1" applyFont="1" applyFill="1" applyBorder="1" applyAlignment="1">
      <alignment vertical="center"/>
    </xf>
    <xf numFmtId="57" fontId="11" fillId="0" borderId="20" xfId="1" applyNumberFormat="1" applyFont="1" applyFill="1" applyBorder="1" applyAlignment="1">
      <alignment horizontal="center" vertical="center"/>
    </xf>
    <xf numFmtId="57" fontId="11" fillId="0" borderId="20" xfId="1" applyNumberFormat="1" applyFont="1" applyFill="1" applyBorder="1" applyAlignment="1">
      <alignment horizontal="center" vertical="center"/>
    </xf>
    <xf numFmtId="176" fontId="6" fillId="0" borderId="25" xfId="1" applyFont="1" applyFill="1" applyBorder="1" applyAlignment="1">
      <alignment horizontal="distributed" vertical="center"/>
    </xf>
    <xf numFmtId="176" fontId="6" fillId="0" borderId="20" xfId="1" applyFont="1" applyFill="1" applyBorder="1" applyAlignment="1">
      <alignment horizontal="center" vertical="center"/>
    </xf>
    <xf numFmtId="177" fontId="19" fillId="0" borderId="20" xfId="1" applyNumberFormat="1" applyFont="1" applyFill="1" applyBorder="1" applyAlignment="1">
      <alignment vertical="center"/>
    </xf>
    <xf numFmtId="179" fontId="19" fillId="0" borderId="20" xfId="1" applyNumberFormat="1" applyFont="1" applyFill="1" applyBorder="1" applyAlignment="1">
      <alignment vertical="center"/>
    </xf>
    <xf numFmtId="177" fontId="19" fillId="0" borderId="20" xfId="1" applyNumberFormat="1" applyFont="1" applyFill="1" applyBorder="1" applyAlignment="1">
      <alignment horizontal="right" vertical="center"/>
    </xf>
    <xf numFmtId="179" fontId="21" fillId="0" borderId="20" xfId="1" applyNumberFormat="1" applyFont="1" applyFill="1" applyBorder="1" applyAlignment="1">
      <alignment vertical="center"/>
    </xf>
    <xf numFmtId="176" fontId="22" fillId="0" borderId="17" xfId="1" applyFont="1" applyFill="1" applyBorder="1" applyAlignment="1">
      <alignment horizontal="center" vertical="center"/>
    </xf>
    <xf numFmtId="0" fontId="0" fillId="0" borderId="0" xfId="0" applyBorder="1"/>
    <xf numFmtId="0" fontId="0" fillId="0" borderId="19" xfId="0" applyBorder="1"/>
    <xf numFmtId="177" fontId="21" fillId="0" borderId="0" xfId="1" applyNumberFormat="1" applyFont="1" applyFill="1" applyBorder="1" applyAlignment="1">
      <alignment horizontal="right" vertical="center"/>
    </xf>
    <xf numFmtId="0" fontId="0" fillId="0" borderId="20" xfId="0" applyBorder="1"/>
    <xf numFmtId="0" fontId="16" fillId="0" borderId="25" xfId="1" applyNumberFormat="1" applyFont="1" applyFill="1" applyBorder="1" applyAlignment="1">
      <alignment horizontal="center" vertical="center" shrinkToFit="1"/>
    </xf>
    <xf numFmtId="0" fontId="0" fillId="0" borderId="21" xfId="0" applyBorder="1"/>
    <xf numFmtId="177" fontId="21" fillId="0" borderId="20" xfId="1" applyNumberFormat="1" applyFont="1" applyFill="1" applyBorder="1" applyAlignment="1">
      <alignment vertical="center"/>
    </xf>
    <xf numFmtId="177" fontId="21" fillId="0" borderId="20" xfId="1" applyNumberFormat="1" applyFont="1" applyFill="1" applyBorder="1" applyAlignment="1">
      <alignment horizontal="right" vertical="center"/>
    </xf>
    <xf numFmtId="177" fontId="19" fillId="0" borderId="26" xfId="1" applyNumberFormat="1" applyFont="1" applyFill="1" applyBorder="1" applyAlignment="1">
      <alignment horizontal="right" vertical="center"/>
    </xf>
    <xf numFmtId="177" fontId="19" fillId="0" borderId="27" xfId="1" applyNumberFormat="1" applyFont="1" applyFill="1" applyBorder="1" applyAlignment="1">
      <alignment horizontal="right" vertical="center"/>
    </xf>
    <xf numFmtId="177" fontId="19" fillId="0" borderId="28" xfId="1" applyNumberFormat="1" applyFont="1" applyFill="1" applyBorder="1" applyAlignment="1">
      <alignment horizontal="right" vertical="center"/>
    </xf>
    <xf numFmtId="57" fontId="11" fillId="0" borderId="9" xfId="1" applyNumberFormat="1" applyFont="1" applyFill="1" applyBorder="1" applyAlignment="1">
      <alignment horizontal="center" vertical="center"/>
    </xf>
    <xf numFmtId="57" fontId="11" fillId="0" borderId="9" xfId="1" applyNumberFormat="1" applyFont="1" applyFill="1" applyBorder="1" applyAlignment="1">
      <alignment horizontal="center" vertical="center"/>
    </xf>
    <xf numFmtId="177" fontId="21" fillId="0" borderId="9" xfId="1" applyNumberFormat="1" applyFont="1" applyFill="1" applyBorder="1" applyAlignment="1">
      <alignment vertical="center"/>
    </xf>
    <xf numFmtId="179" fontId="21" fillId="0" borderId="9" xfId="1" applyNumberFormat="1" applyFont="1" applyFill="1" applyBorder="1" applyAlignment="1">
      <alignment vertical="center"/>
    </xf>
    <xf numFmtId="177" fontId="19" fillId="0" borderId="29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zoomScaleSheetLayoutView="100" workbookViewId="0">
      <selection activeCell="A26" sqref="A26"/>
    </sheetView>
  </sheetViews>
  <sheetFormatPr defaultColWidth="13.875" defaultRowHeight="20.100000000000001" customHeight="1"/>
  <cols>
    <col min="1" max="1" width="15.625" style="3" customWidth="1"/>
    <col min="2" max="2" width="0.875" style="3" customWidth="1"/>
    <col min="3" max="3" width="8.625" style="3" customWidth="1"/>
    <col min="4" max="4" width="4.625" style="16" customWidth="1"/>
    <col min="5" max="10" width="7.125" style="3" customWidth="1"/>
    <col min="11" max="11" width="6.625" style="3" customWidth="1"/>
    <col min="12" max="12" width="3.625" style="3" customWidth="1"/>
    <col min="13" max="13" width="4.125" style="3" customWidth="1"/>
    <col min="14" max="16384" width="13.875" style="3"/>
  </cols>
  <sheetData>
    <row r="1" spans="1:13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0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 thickBot="1">
      <c r="D3" s="5"/>
      <c r="L3" s="6"/>
      <c r="M3" s="7" t="s">
        <v>2</v>
      </c>
    </row>
    <row r="4" spans="1:13" s="16" customFormat="1" ht="30" customHeight="1">
      <c r="A4" s="8" t="s">
        <v>3</v>
      </c>
      <c r="B4" s="8"/>
      <c r="C4" s="9"/>
      <c r="D4" s="10" t="s">
        <v>4</v>
      </c>
      <c r="E4" s="11" t="s">
        <v>5</v>
      </c>
      <c r="F4" s="12"/>
      <c r="G4" s="13"/>
      <c r="H4" s="11" t="s">
        <v>6</v>
      </c>
      <c r="I4" s="12"/>
      <c r="J4" s="13"/>
      <c r="K4" s="10" t="s">
        <v>7</v>
      </c>
      <c r="L4" s="14" t="s">
        <v>8</v>
      </c>
      <c r="M4" s="15" t="s">
        <v>9</v>
      </c>
    </row>
    <row r="5" spans="1:13" s="16" customFormat="1" ht="30" customHeight="1">
      <c r="A5" s="17"/>
      <c r="B5" s="17"/>
      <c r="C5" s="18"/>
      <c r="D5" s="19"/>
      <c r="E5" s="20" t="s">
        <v>10</v>
      </c>
      <c r="F5" s="20" t="s">
        <v>11</v>
      </c>
      <c r="G5" s="20" t="s">
        <v>12</v>
      </c>
      <c r="H5" s="20" t="s">
        <v>10</v>
      </c>
      <c r="I5" s="20" t="s">
        <v>11</v>
      </c>
      <c r="J5" s="21" t="s">
        <v>12</v>
      </c>
      <c r="K5" s="22"/>
      <c r="L5" s="23"/>
      <c r="M5" s="24"/>
    </row>
    <row r="6" spans="1:13" ht="18" customHeight="1">
      <c r="A6" s="25" t="s">
        <v>13</v>
      </c>
      <c r="B6" s="26"/>
      <c r="C6" s="27" t="s">
        <v>14</v>
      </c>
      <c r="D6" s="28" t="s">
        <v>15</v>
      </c>
      <c r="E6" s="29">
        <f t="shared" ref="E6:E19" si="0">F6+G6</f>
        <v>49290</v>
      </c>
      <c r="F6" s="30">
        <v>23396</v>
      </c>
      <c r="G6" s="30">
        <v>25894</v>
      </c>
      <c r="H6" s="29">
        <f t="shared" ref="H6:H19" si="1">I6+J6</f>
        <v>29329</v>
      </c>
      <c r="I6" s="30">
        <v>14035</v>
      </c>
      <c r="J6" s="30">
        <v>15294</v>
      </c>
      <c r="K6" s="31">
        <f t="shared" ref="K6:K19" si="2">(H6/E6)*100</f>
        <v>59.502941773179138</v>
      </c>
      <c r="L6" s="32">
        <v>14</v>
      </c>
      <c r="M6" s="32">
        <v>61</v>
      </c>
    </row>
    <row r="7" spans="1:13" ht="9" customHeight="1">
      <c r="A7" s="33"/>
      <c r="B7" s="34"/>
      <c r="C7" s="35" t="s">
        <v>16</v>
      </c>
      <c r="D7" s="36"/>
      <c r="E7" s="37">
        <f t="shared" si="0"/>
        <v>18</v>
      </c>
      <c r="F7" s="37">
        <v>7</v>
      </c>
      <c r="G7" s="37">
        <v>11</v>
      </c>
      <c r="H7" s="37">
        <f t="shared" si="1"/>
        <v>4</v>
      </c>
      <c r="I7" s="37">
        <v>2</v>
      </c>
      <c r="J7" s="37">
        <v>2</v>
      </c>
      <c r="K7" s="38">
        <f t="shared" si="2"/>
        <v>22.222222222222221</v>
      </c>
      <c r="L7" s="39"/>
      <c r="M7" s="39"/>
    </row>
    <row r="8" spans="1:13" ht="18" customHeight="1">
      <c r="A8" s="40"/>
      <c r="B8" s="41"/>
      <c r="C8" s="42" t="s">
        <v>17</v>
      </c>
      <c r="D8" s="36"/>
      <c r="E8" s="43">
        <f t="shared" si="0"/>
        <v>49272</v>
      </c>
      <c r="F8" s="43">
        <v>23389</v>
      </c>
      <c r="G8" s="43">
        <v>25883</v>
      </c>
      <c r="H8" s="43">
        <f t="shared" si="1"/>
        <v>29330</v>
      </c>
      <c r="I8" s="43">
        <v>14036</v>
      </c>
      <c r="J8" s="43">
        <v>15294</v>
      </c>
      <c r="K8" s="44">
        <f t="shared" si="2"/>
        <v>59.526708881311897</v>
      </c>
      <c r="L8" s="43">
        <v>1</v>
      </c>
      <c r="M8" s="43">
        <v>4</v>
      </c>
    </row>
    <row r="9" spans="1:13" ht="18" customHeight="1">
      <c r="A9" s="25" t="s">
        <v>18</v>
      </c>
      <c r="B9" s="45"/>
      <c r="C9" s="27" t="s">
        <v>14</v>
      </c>
      <c r="D9" s="28" t="s">
        <v>19</v>
      </c>
      <c r="E9" s="29">
        <f t="shared" si="0"/>
        <v>49302</v>
      </c>
      <c r="F9" s="29">
        <v>23423</v>
      </c>
      <c r="G9" s="29">
        <v>25879</v>
      </c>
      <c r="H9" s="29">
        <f t="shared" si="1"/>
        <v>32190</v>
      </c>
      <c r="I9" s="29">
        <v>15159</v>
      </c>
      <c r="J9" s="29">
        <v>17031</v>
      </c>
      <c r="K9" s="31">
        <f t="shared" si="2"/>
        <v>65.291468905926735</v>
      </c>
      <c r="L9" s="32">
        <v>14</v>
      </c>
      <c r="M9" s="32">
        <v>66</v>
      </c>
    </row>
    <row r="10" spans="1:13" ht="9" customHeight="1">
      <c r="A10" s="33"/>
      <c r="B10" s="46"/>
      <c r="C10" s="35" t="s">
        <v>16</v>
      </c>
      <c r="D10" s="36"/>
      <c r="E10" s="37">
        <f t="shared" si="0"/>
        <v>19</v>
      </c>
      <c r="F10" s="37">
        <v>6</v>
      </c>
      <c r="G10" s="37">
        <v>13</v>
      </c>
      <c r="H10" s="37">
        <f t="shared" si="1"/>
        <v>2</v>
      </c>
      <c r="I10" s="37">
        <v>1</v>
      </c>
      <c r="J10" s="37">
        <v>1</v>
      </c>
      <c r="K10" s="38">
        <f t="shared" si="2"/>
        <v>10.526315789473683</v>
      </c>
      <c r="L10" s="39"/>
      <c r="M10" s="39"/>
    </row>
    <row r="11" spans="1:13" ht="18" customHeight="1">
      <c r="A11" s="40"/>
      <c r="B11" s="41"/>
      <c r="C11" s="42" t="s">
        <v>17</v>
      </c>
      <c r="D11" s="47"/>
      <c r="E11" s="48">
        <f t="shared" si="0"/>
        <v>49283</v>
      </c>
      <c r="F11" s="48">
        <v>23417</v>
      </c>
      <c r="G11" s="48">
        <v>25866</v>
      </c>
      <c r="H11" s="48">
        <f t="shared" si="1"/>
        <v>32188</v>
      </c>
      <c r="I11" s="48">
        <v>15157</v>
      </c>
      <c r="J11" s="48">
        <v>17031</v>
      </c>
      <c r="K11" s="49">
        <f t="shared" si="2"/>
        <v>65.31258243207597</v>
      </c>
      <c r="L11" s="48">
        <v>1</v>
      </c>
      <c r="M11" s="48">
        <v>3</v>
      </c>
    </row>
    <row r="12" spans="1:13" ht="18" customHeight="1">
      <c r="A12" s="33" t="s">
        <v>20</v>
      </c>
      <c r="B12" s="46"/>
      <c r="C12" s="50" t="s">
        <v>14</v>
      </c>
      <c r="D12" s="51" t="s">
        <v>21</v>
      </c>
      <c r="E12" s="43">
        <f t="shared" si="0"/>
        <v>48304</v>
      </c>
      <c r="F12" s="43">
        <v>22885</v>
      </c>
      <c r="G12" s="43">
        <v>25419</v>
      </c>
      <c r="H12" s="43">
        <f t="shared" si="1"/>
        <v>33147</v>
      </c>
      <c r="I12" s="43">
        <v>15710</v>
      </c>
      <c r="J12" s="43">
        <v>17437</v>
      </c>
      <c r="K12" s="44">
        <f t="shared" si="2"/>
        <v>68.621646240476977</v>
      </c>
      <c r="L12" s="39">
        <v>14</v>
      </c>
      <c r="M12" s="39">
        <v>77</v>
      </c>
    </row>
    <row r="13" spans="1:13" ht="9" customHeight="1">
      <c r="A13" s="33"/>
      <c r="B13" s="46"/>
      <c r="C13" s="35" t="s">
        <v>16</v>
      </c>
      <c r="D13" s="51"/>
      <c r="E13" s="37">
        <f t="shared" si="0"/>
        <v>12</v>
      </c>
      <c r="F13" s="37">
        <v>4</v>
      </c>
      <c r="G13" s="37">
        <v>8</v>
      </c>
      <c r="H13" s="37">
        <f t="shared" si="1"/>
        <v>2</v>
      </c>
      <c r="I13" s="37">
        <v>1</v>
      </c>
      <c r="J13" s="37">
        <v>1</v>
      </c>
      <c r="K13" s="38">
        <f t="shared" si="2"/>
        <v>16.666666666666664</v>
      </c>
      <c r="L13" s="39"/>
      <c r="M13" s="39"/>
    </row>
    <row r="14" spans="1:13" ht="18" customHeight="1">
      <c r="A14" s="33"/>
      <c r="B14" s="46"/>
      <c r="C14" s="52" t="s">
        <v>17</v>
      </c>
      <c r="D14" s="51"/>
      <c r="E14" s="43">
        <f t="shared" si="0"/>
        <v>48304</v>
      </c>
      <c r="F14" s="43">
        <v>22885</v>
      </c>
      <c r="G14" s="43">
        <v>25419</v>
      </c>
      <c r="H14" s="43">
        <f t="shared" si="1"/>
        <v>33153</v>
      </c>
      <c r="I14" s="43">
        <v>15715</v>
      </c>
      <c r="J14" s="43">
        <v>17438</v>
      </c>
      <c r="K14" s="44">
        <f t="shared" si="2"/>
        <v>68.634067572043719</v>
      </c>
      <c r="L14" s="39">
        <v>1</v>
      </c>
      <c r="M14" s="39">
        <v>4</v>
      </c>
    </row>
    <row r="15" spans="1:13" ht="9" customHeight="1">
      <c r="A15" s="33"/>
      <c r="B15" s="46"/>
      <c r="C15" s="35" t="s">
        <v>16</v>
      </c>
      <c r="D15" s="53"/>
      <c r="E15" s="54">
        <f t="shared" si="0"/>
        <v>12</v>
      </c>
      <c r="F15" s="54">
        <v>4</v>
      </c>
      <c r="G15" s="54">
        <v>8</v>
      </c>
      <c r="H15" s="54">
        <f t="shared" si="1"/>
        <v>2</v>
      </c>
      <c r="I15" s="54">
        <v>1</v>
      </c>
      <c r="J15" s="54">
        <v>1</v>
      </c>
      <c r="K15" s="55">
        <f t="shared" si="2"/>
        <v>16.666666666666664</v>
      </c>
      <c r="L15" s="56"/>
      <c r="M15" s="56"/>
    </row>
    <row r="16" spans="1:13" ht="18" customHeight="1">
      <c r="A16" s="25" t="s">
        <v>22</v>
      </c>
      <c r="B16" s="26"/>
      <c r="C16" s="27" t="s">
        <v>14</v>
      </c>
      <c r="D16" s="57" t="s">
        <v>23</v>
      </c>
      <c r="E16" s="58">
        <f t="shared" si="0"/>
        <v>47388</v>
      </c>
      <c r="F16" s="59">
        <v>22419</v>
      </c>
      <c r="G16" s="59">
        <v>24969</v>
      </c>
      <c r="H16" s="58">
        <f t="shared" si="1"/>
        <v>26431</v>
      </c>
      <c r="I16" s="59">
        <v>12696</v>
      </c>
      <c r="J16" s="59">
        <v>13735</v>
      </c>
      <c r="K16" s="60">
        <f t="shared" si="2"/>
        <v>55.775723811935507</v>
      </c>
      <c r="L16" s="61">
        <v>14</v>
      </c>
      <c r="M16" s="61">
        <v>92</v>
      </c>
    </row>
    <row r="17" spans="1:13" ht="9" customHeight="1">
      <c r="A17" s="33"/>
      <c r="B17" s="34"/>
      <c r="C17" s="35" t="s">
        <v>16</v>
      </c>
      <c r="D17" s="62"/>
      <c r="E17" s="63">
        <f t="shared" si="0"/>
        <v>14</v>
      </c>
      <c r="F17" s="63">
        <v>7</v>
      </c>
      <c r="G17" s="63">
        <v>7</v>
      </c>
      <c r="H17" s="63">
        <f t="shared" si="1"/>
        <v>2</v>
      </c>
      <c r="I17" s="63">
        <v>1</v>
      </c>
      <c r="J17" s="63">
        <v>1</v>
      </c>
      <c r="K17" s="64">
        <f t="shared" si="2"/>
        <v>14.285714285714285</v>
      </c>
      <c r="L17" s="61"/>
      <c r="M17" s="61"/>
    </row>
    <row r="18" spans="1:13" ht="18" customHeight="1">
      <c r="A18" s="33"/>
      <c r="B18" s="46"/>
      <c r="C18" s="65" t="s">
        <v>17</v>
      </c>
      <c r="D18" s="62"/>
      <c r="E18" s="58">
        <f t="shared" si="0"/>
        <v>47388</v>
      </c>
      <c r="F18" s="58">
        <v>22419</v>
      </c>
      <c r="G18" s="58">
        <v>24969</v>
      </c>
      <c r="H18" s="58">
        <f t="shared" si="1"/>
        <v>26430</v>
      </c>
      <c r="I18" s="58">
        <v>12697</v>
      </c>
      <c r="J18" s="58">
        <v>13733</v>
      </c>
      <c r="K18" s="60">
        <f t="shared" si="2"/>
        <v>55.773613573056465</v>
      </c>
      <c r="L18" s="66">
        <v>1</v>
      </c>
      <c r="M18" s="66">
        <v>5</v>
      </c>
    </row>
    <row r="19" spans="1:13" ht="9" customHeight="1">
      <c r="A19" s="67"/>
      <c r="B19" s="68"/>
      <c r="C19" s="69" t="s">
        <v>16</v>
      </c>
      <c r="D19" s="70"/>
      <c r="E19" s="71">
        <f t="shared" si="0"/>
        <v>14</v>
      </c>
      <c r="F19" s="71">
        <v>7</v>
      </c>
      <c r="G19" s="71">
        <v>7</v>
      </c>
      <c r="H19" s="71">
        <f t="shared" si="1"/>
        <v>2</v>
      </c>
      <c r="I19" s="71">
        <v>1</v>
      </c>
      <c r="J19" s="71">
        <v>1</v>
      </c>
      <c r="K19" s="72">
        <f t="shared" si="2"/>
        <v>14.285714285714285</v>
      </c>
      <c r="L19" s="73"/>
      <c r="M19" s="73"/>
    </row>
    <row r="20" spans="1:13" ht="18" customHeight="1">
      <c r="A20" s="74" t="s">
        <v>24</v>
      </c>
      <c r="B20" s="26"/>
      <c r="C20" s="27" t="s">
        <v>14</v>
      </c>
      <c r="D20" s="57" t="s">
        <v>23</v>
      </c>
      <c r="E20" s="58">
        <f>F20+G20</f>
        <v>47045</v>
      </c>
      <c r="F20" s="75">
        <v>22265</v>
      </c>
      <c r="G20" s="75">
        <v>24780</v>
      </c>
      <c r="H20" s="58">
        <f>I20+J20</f>
        <v>22905</v>
      </c>
      <c r="I20" s="75">
        <v>11047</v>
      </c>
      <c r="J20" s="75">
        <v>11858</v>
      </c>
      <c r="K20" s="60">
        <f>(H20/E20)*100</f>
        <v>48.687426931661179</v>
      </c>
      <c r="L20" s="76">
        <v>14</v>
      </c>
      <c r="M20" s="76">
        <v>69</v>
      </c>
    </row>
    <row r="21" spans="1:13" ht="9" customHeight="1">
      <c r="A21" s="77"/>
      <c r="B21" s="34"/>
      <c r="C21" s="35" t="s">
        <v>16</v>
      </c>
      <c r="D21" s="62"/>
      <c r="E21" s="63">
        <f>F21+G21</f>
        <v>16</v>
      </c>
      <c r="F21" s="78">
        <v>7</v>
      </c>
      <c r="G21" s="78">
        <v>9</v>
      </c>
      <c r="H21" s="63">
        <f>I21+J21</f>
        <v>3</v>
      </c>
      <c r="I21" s="78">
        <v>2</v>
      </c>
      <c r="J21" s="78">
        <v>1</v>
      </c>
      <c r="K21" s="64">
        <f>(H21/E21)*100</f>
        <v>18.75</v>
      </c>
      <c r="L21" s="76"/>
      <c r="M21" s="76"/>
    </row>
    <row r="22" spans="1:13" ht="18" customHeight="1">
      <c r="A22" s="77"/>
      <c r="B22" s="46"/>
      <c r="C22" s="65" t="s">
        <v>17</v>
      </c>
      <c r="D22" s="62"/>
      <c r="E22" s="58">
        <f>F22+G22</f>
        <v>47045</v>
      </c>
      <c r="F22" s="79">
        <v>22265</v>
      </c>
      <c r="G22" s="79">
        <v>24780</v>
      </c>
      <c r="H22" s="58">
        <f>I22+J22</f>
        <v>22907</v>
      </c>
      <c r="I22" s="79">
        <v>11048</v>
      </c>
      <c r="J22" s="79">
        <v>11859</v>
      </c>
      <c r="K22" s="60">
        <f>(H22/E22)*100</f>
        <v>48.691678180465516</v>
      </c>
      <c r="L22" s="80">
        <v>1</v>
      </c>
      <c r="M22" s="80">
        <v>3</v>
      </c>
    </row>
    <row r="23" spans="1:13" ht="9" customHeight="1">
      <c r="A23" s="81"/>
      <c r="B23" s="68"/>
      <c r="C23" s="69" t="s">
        <v>16</v>
      </c>
      <c r="D23" s="70"/>
      <c r="E23" s="71">
        <f>F23+G23</f>
        <v>16</v>
      </c>
      <c r="F23" s="82">
        <v>7</v>
      </c>
      <c r="G23" s="82">
        <v>9</v>
      </c>
      <c r="H23" s="71">
        <f>I23+J23</f>
        <v>3</v>
      </c>
      <c r="I23" s="82">
        <v>2</v>
      </c>
      <c r="J23" s="82">
        <v>1</v>
      </c>
      <c r="K23" s="72">
        <f>(H23/E23)*100</f>
        <v>18.75</v>
      </c>
      <c r="L23" s="83"/>
      <c r="M23" s="83"/>
    </row>
    <row r="24" spans="1:13" s="16" customFormat="1" ht="15" customHeight="1">
      <c r="A24" s="3"/>
      <c r="B24" s="3"/>
      <c r="E24" s="3"/>
      <c r="F24" s="3"/>
      <c r="G24" s="3"/>
      <c r="H24" s="3"/>
      <c r="J24" s="84"/>
      <c r="K24" s="84"/>
      <c r="L24" s="84"/>
      <c r="M24" s="85" t="s">
        <v>25</v>
      </c>
    </row>
    <row r="25" spans="1:13" ht="30" customHeight="1">
      <c r="A25" s="86" t="s">
        <v>26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ht="15" customHeight="1" thickBot="1">
      <c r="A26" s="87"/>
      <c r="B26" s="87"/>
      <c r="D26" s="5"/>
      <c r="H26" s="87"/>
      <c r="I26" s="87"/>
      <c r="J26" s="87"/>
      <c r="L26" s="6"/>
      <c r="M26" s="7" t="s">
        <v>27</v>
      </c>
    </row>
    <row r="27" spans="1:13" ht="30" customHeight="1">
      <c r="A27" s="8" t="s">
        <v>28</v>
      </c>
      <c r="B27" s="8"/>
      <c r="C27" s="9"/>
      <c r="D27" s="10" t="s">
        <v>4</v>
      </c>
      <c r="E27" s="11" t="s">
        <v>5</v>
      </c>
      <c r="F27" s="12"/>
      <c r="G27" s="13"/>
      <c r="H27" s="11" t="s">
        <v>29</v>
      </c>
      <c r="I27" s="12"/>
      <c r="J27" s="13"/>
      <c r="K27" s="10" t="s">
        <v>30</v>
      </c>
      <c r="L27" s="10" t="s">
        <v>8</v>
      </c>
      <c r="M27" s="15" t="s">
        <v>31</v>
      </c>
    </row>
    <row r="28" spans="1:13" ht="30" customHeight="1">
      <c r="A28" s="17"/>
      <c r="B28" s="17"/>
      <c r="C28" s="18"/>
      <c r="D28" s="19"/>
      <c r="E28" s="88" t="s">
        <v>10</v>
      </c>
      <c r="F28" s="88" t="s">
        <v>11</v>
      </c>
      <c r="G28" s="88" t="s">
        <v>12</v>
      </c>
      <c r="H28" s="88" t="s">
        <v>10</v>
      </c>
      <c r="I28" s="88" t="s">
        <v>11</v>
      </c>
      <c r="J28" s="88" t="s">
        <v>12</v>
      </c>
      <c r="K28" s="19"/>
      <c r="L28" s="19"/>
      <c r="M28" s="24"/>
    </row>
    <row r="29" spans="1:13" ht="18" customHeight="1">
      <c r="A29" s="89" t="s">
        <v>32</v>
      </c>
      <c r="B29" s="90"/>
      <c r="C29" s="65" t="s">
        <v>14</v>
      </c>
      <c r="D29" s="91" t="s">
        <v>15</v>
      </c>
      <c r="E29" s="59">
        <f>SUM(F29:G29)</f>
        <v>49320</v>
      </c>
      <c r="F29" s="59">
        <v>23484</v>
      </c>
      <c r="G29" s="59">
        <v>25836</v>
      </c>
      <c r="H29" s="59">
        <f>SUM(I29:J29)</f>
        <v>29665</v>
      </c>
      <c r="I29" s="59">
        <v>13802</v>
      </c>
      <c r="J29" s="59">
        <v>15863</v>
      </c>
      <c r="K29" s="92">
        <f>(H29/E29)*100</f>
        <v>60.148012976480125</v>
      </c>
      <c r="L29" s="58">
        <v>50</v>
      </c>
      <c r="M29" s="58">
        <v>23</v>
      </c>
    </row>
    <row r="30" spans="1:13" ht="18" customHeight="1">
      <c r="A30" s="89"/>
      <c r="B30" s="90"/>
      <c r="C30" s="65" t="s">
        <v>33</v>
      </c>
      <c r="D30" s="91"/>
      <c r="E30" s="59">
        <f>SUM(F30:G30)</f>
        <v>49320</v>
      </c>
      <c r="F30" s="59">
        <v>23484</v>
      </c>
      <c r="G30" s="59">
        <v>25836</v>
      </c>
      <c r="H30" s="59">
        <f>SUM(I30:J30)</f>
        <v>29663</v>
      </c>
      <c r="I30" s="59">
        <v>13802</v>
      </c>
      <c r="J30" s="59">
        <v>15861</v>
      </c>
      <c r="K30" s="92">
        <f t="shared" ref="K30:K47" si="3">(H30/E30)*100</f>
        <v>60.143957826439575</v>
      </c>
      <c r="L30" s="58">
        <v>2</v>
      </c>
      <c r="M30" s="58">
        <v>5</v>
      </c>
    </row>
    <row r="31" spans="1:13" ht="18" customHeight="1">
      <c r="A31" s="93" t="s">
        <v>34</v>
      </c>
      <c r="B31" s="93"/>
      <c r="C31" s="94" t="s">
        <v>35</v>
      </c>
      <c r="D31" s="95" t="s">
        <v>15</v>
      </c>
      <c r="E31" s="96">
        <f>SUM(F31:G31)</f>
        <v>49562</v>
      </c>
      <c r="F31" s="96">
        <v>23570</v>
      </c>
      <c r="G31" s="96">
        <v>25992</v>
      </c>
      <c r="H31" s="96">
        <f>SUM(I31:J31)</f>
        <v>16289</v>
      </c>
      <c r="I31" s="96">
        <v>7878</v>
      </c>
      <c r="J31" s="96">
        <v>8411</v>
      </c>
      <c r="K31" s="97">
        <f t="shared" si="3"/>
        <v>32.865905330696904</v>
      </c>
      <c r="L31" s="98">
        <v>1</v>
      </c>
      <c r="M31" s="98">
        <v>4</v>
      </c>
    </row>
    <row r="32" spans="1:13" ht="18" customHeight="1">
      <c r="A32" s="89" t="s">
        <v>36</v>
      </c>
      <c r="B32" s="90"/>
      <c r="C32" s="65" t="s">
        <v>14</v>
      </c>
      <c r="D32" s="91" t="s">
        <v>37</v>
      </c>
      <c r="E32" s="59">
        <f t="shared" ref="E32:E39" si="4">SUM(F32:G32)</f>
        <v>49658</v>
      </c>
      <c r="F32" s="59">
        <v>23620</v>
      </c>
      <c r="G32" s="59">
        <v>26038</v>
      </c>
      <c r="H32" s="59">
        <f t="shared" ref="H32:H39" si="5">SUM(I32:J32)</f>
        <v>28055</v>
      </c>
      <c r="I32" s="59">
        <v>13435</v>
      </c>
      <c r="J32" s="59">
        <v>14620</v>
      </c>
      <c r="K32" s="92">
        <f>(H32/E32)*100</f>
        <v>56.496435619638333</v>
      </c>
      <c r="L32" s="58">
        <v>50</v>
      </c>
      <c r="M32" s="58">
        <v>14</v>
      </c>
    </row>
    <row r="33" spans="1:13" ht="18" customHeight="1">
      <c r="A33" s="89"/>
      <c r="B33" s="90"/>
      <c r="C33" s="65" t="s">
        <v>33</v>
      </c>
      <c r="D33" s="91"/>
      <c r="E33" s="59">
        <f t="shared" si="4"/>
        <v>49658</v>
      </c>
      <c r="F33" s="59">
        <v>23620</v>
      </c>
      <c r="G33" s="59">
        <v>26038</v>
      </c>
      <c r="H33" s="59">
        <f t="shared" si="5"/>
        <v>28066</v>
      </c>
      <c r="I33" s="59">
        <v>13439</v>
      </c>
      <c r="J33" s="59">
        <v>14627</v>
      </c>
      <c r="K33" s="92">
        <f t="shared" si="3"/>
        <v>56.518587136010311</v>
      </c>
      <c r="L33" s="58">
        <v>2</v>
      </c>
      <c r="M33" s="58">
        <v>9</v>
      </c>
    </row>
    <row r="34" spans="1:13" ht="18" customHeight="1">
      <c r="A34" s="99" t="s">
        <v>38</v>
      </c>
      <c r="B34" s="26"/>
      <c r="C34" s="27" t="s">
        <v>14</v>
      </c>
      <c r="D34" s="100" t="s">
        <v>39</v>
      </c>
      <c r="E34" s="101">
        <f t="shared" si="4"/>
        <v>49598</v>
      </c>
      <c r="F34" s="101">
        <v>23544</v>
      </c>
      <c r="G34" s="101">
        <v>26054</v>
      </c>
      <c r="H34" s="101">
        <f t="shared" si="5"/>
        <v>28783</v>
      </c>
      <c r="I34" s="101">
        <v>13590</v>
      </c>
      <c r="J34" s="101">
        <v>15193</v>
      </c>
      <c r="K34" s="102">
        <f t="shared" si="3"/>
        <v>58.032581958949962</v>
      </c>
      <c r="L34" s="103">
        <v>48</v>
      </c>
      <c r="M34" s="103">
        <v>204</v>
      </c>
    </row>
    <row r="35" spans="1:13" ht="9" customHeight="1">
      <c r="A35" s="104"/>
      <c r="B35" s="34"/>
      <c r="C35" s="35" t="s">
        <v>16</v>
      </c>
      <c r="D35" s="91"/>
      <c r="E35" s="105">
        <f t="shared" si="4"/>
        <v>15</v>
      </c>
      <c r="F35" s="105">
        <v>7</v>
      </c>
      <c r="G35" s="105">
        <v>8</v>
      </c>
      <c r="H35" s="105">
        <f t="shared" si="5"/>
        <v>3</v>
      </c>
      <c r="I35" s="105">
        <v>1</v>
      </c>
      <c r="J35" s="105">
        <v>2</v>
      </c>
      <c r="K35" s="106">
        <f t="shared" si="3"/>
        <v>20</v>
      </c>
      <c r="L35" s="61"/>
      <c r="M35" s="61"/>
    </row>
    <row r="36" spans="1:13" ht="18" customHeight="1">
      <c r="A36" s="107"/>
      <c r="B36" s="108"/>
      <c r="C36" s="109" t="s">
        <v>33</v>
      </c>
      <c r="D36" s="110"/>
      <c r="E36" s="111">
        <f t="shared" si="4"/>
        <v>49583</v>
      </c>
      <c r="F36" s="111">
        <v>23537</v>
      </c>
      <c r="G36" s="111">
        <v>26046</v>
      </c>
      <c r="H36" s="111">
        <f t="shared" si="5"/>
        <v>28784</v>
      </c>
      <c r="I36" s="111">
        <v>13591</v>
      </c>
      <c r="J36" s="111">
        <v>15193</v>
      </c>
      <c r="K36" s="112">
        <f t="shared" si="3"/>
        <v>58.052154972470404</v>
      </c>
      <c r="L36" s="113">
        <v>2</v>
      </c>
      <c r="M36" s="113">
        <v>6</v>
      </c>
    </row>
    <row r="37" spans="1:13" ht="18" customHeight="1">
      <c r="A37" s="99" t="s">
        <v>40</v>
      </c>
      <c r="B37" s="26"/>
      <c r="C37" s="27" t="s">
        <v>14</v>
      </c>
      <c r="D37" s="100" t="s">
        <v>39</v>
      </c>
      <c r="E37" s="101">
        <f t="shared" si="4"/>
        <v>49266</v>
      </c>
      <c r="F37" s="101">
        <v>23409</v>
      </c>
      <c r="G37" s="101">
        <v>25857</v>
      </c>
      <c r="H37" s="101">
        <f t="shared" si="5"/>
        <v>27203</v>
      </c>
      <c r="I37" s="101">
        <v>13039</v>
      </c>
      <c r="J37" s="101">
        <v>14164</v>
      </c>
      <c r="K37" s="92">
        <f t="shared" si="3"/>
        <v>55.216579385377344</v>
      </c>
      <c r="L37" s="103">
        <v>48</v>
      </c>
      <c r="M37" s="103">
        <v>128</v>
      </c>
    </row>
    <row r="38" spans="1:13" ht="9" customHeight="1">
      <c r="A38" s="104"/>
      <c r="B38" s="34"/>
      <c r="C38" s="35" t="s">
        <v>16</v>
      </c>
      <c r="D38" s="91"/>
      <c r="E38" s="105">
        <f t="shared" si="4"/>
        <v>19</v>
      </c>
      <c r="F38" s="105">
        <v>7</v>
      </c>
      <c r="G38" s="105">
        <v>12</v>
      </c>
      <c r="H38" s="105">
        <f t="shared" si="5"/>
        <v>5</v>
      </c>
      <c r="I38" s="105">
        <v>2</v>
      </c>
      <c r="J38" s="105">
        <v>3</v>
      </c>
      <c r="K38" s="106">
        <f t="shared" si="3"/>
        <v>26.315789473684209</v>
      </c>
      <c r="L38" s="61"/>
      <c r="M38" s="61"/>
    </row>
    <row r="39" spans="1:13" ht="18" customHeight="1">
      <c r="A39" s="107"/>
      <c r="B39" s="108"/>
      <c r="C39" s="109" t="s">
        <v>33</v>
      </c>
      <c r="D39" s="110"/>
      <c r="E39" s="111">
        <f t="shared" si="4"/>
        <v>49247</v>
      </c>
      <c r="F39" s="111">
        <v>23402</v>
      </c>
      <c r="G39" s="111">
        <v>25845</v>
      </c>
      <c r="H39" s="111">
        <f t="shared" si="5"/>
        <v>27197</v>
      </c>
      <c r="I39" s="111">
        <v>13037</v>
      </c>
      <c r="J39" s="111">
        <v>14160</v>
      </c>
      <c r="K39" s="92">
        <f t="shared" si="3"/>
        <v>55.225699027351915</v>
      </c>
      <c r="L39" s="113">
        <v>2</v>
      </c>
      <c r="M39" s="113">
        <v>5</v>
      </c>
    </row>
    <row r="40" spans="1:13" ht="18" customHeight="1">
      <c r="A40" s="104" t="s">
        <v>41</v>
      </c>
      <c r="B40" s="34"/>
      <c r="C40" s="50" t="s">
        <v>14</v>
      </c>
      <c r="D40" s="62" t="s">
        <v>39</v>
      </c>
      <c r="E40" s="59">
        <f t="shared" ref="E40:E47" si="6">F40+G40</f>
        <v>48862</v>
      </c>
      <c r="F40" s="59">
        <v>23198</v>
      </c>
      <c r="G40" s="59">
        <v>25664</v>
      </c>
      <c r="H40" s="59">
        <f t="shared" ref="H40:H46" si="7">I40+J40</f>
        <v>27777</v>
      </c>
      <c r="I40" s="59">
        <v>13206</v>
      </c>
      <c r="J40" s="59">
        <v>14571</v>
      </c>
      <c r="K40" s="102">
        <f t="shared" si="3"/>
        <v>56.847857230567719</v>
      </c>
      <c r="L40" s="61">
        <v>48</v>
      </c>
      <c r="M40" s="61">
        <v>159</v>
      </c>
    </row>
    <row r="41" spans="1:13" ht="9" customHeight="1">
      <c r="A41" s="104"/>
      <c r="B41" s="34"/>
      <c r="C41" s="35" t="s">
        <v>16</v>
      </c>
      <c r="D41" s="62"/>
      <c r="E41" s="105">
        <f t="shared" si="6"/>
        <v>18</v>
      </c>
      <c r="F41" s="105">
        <v>4</v>
      </c>
      <c r="G41" s="105">
        <v>14</v>
      </c>
      <c r="H41" s="105">
        <f t="shared" si="7"/>
        <v>3</v>
      </c>
      <c r="I41" s="105">
        <v>1</v>
      </c>
      <c r="J41" s="105">
        <v>2</v>
      </c>
      <c r="K41" s="106">
        <f t="shared" si="3"/>
        <v>16.666666666666664</v>
      </c>
      <c r="L41" s="61"/>
      <c r="M41" s="61"/>
    </row>
    <row r="42" spans="1:13" ht="18" customHeight="1">
      <c r="A42" s="104"/>
      <c r="B42" s="34"/>
      <c r="C42" s="65" t="s">
        <v>33</v>
      </c>
      <c r="D42" s="62"/>
      <c r="E42" s="59">
        <f t="shared" si="6"/>
        <v>48862</v>
      </c>
      <c r="F42" s="59">
        <v>23198</v>
      </c>
      <c r="G42" s="59">
        <v>25664</v>
      </c>
      <c r="H42" s="59">
        <f t="shared" si="7"/>
        <v>27785</v>
      </c>
      <c r="I42" s="59">
        <v>13212</v>
      </c>
      <c r="J42" s="59">
        <v>14573</v>
      </c>
      <c r="K42" s="92">
        <f t="shared" si="3"/>
        <v>56.864229871884085</v>
      </c>
      <c r="L42" s="61">
        <v>2</v>
      </c>
      <c r="M42" s="61">
        <v>4</v>
      </c>
    </row>
    <row r="43" spans="1:13" ht="9" customHeight="1">
      <c r="A43" s="104"/>
      <c r="B43" s="34"/>
      <c r="C43" s="35" t="s">
        <v>16</v>
      </c>
      <c r="D43" s="62"/>
      <c r="E43" s="105">
        <f t="shared" si="6"/>
        <v>18</v>
      </c>
      <c r="F43" s="105">
        <v>4</v>
      </c>
      <c r="G43" s="105">
        <v>14</v>
      </c>
      <c r="H43" s="105">
        <f t="shared" si="7"/>
        <v>3</v>
      </c>
      <c r="I43" s="105">
        <v>1</v>
      </c>
      <c r="J43" s="105">
        <v>2</v>
      </c>
      <c r="K43" s="114">
        <f t="shared" si="3"/>
        <v>16.666666666666664</v>
      </c>
      <c r="L43" s="61"/>
      <c r="M43" s="61"/>
    </row>
    <row r="44" spans="1:13" ht="18" customHeight="1">
      <c r="A44" s="99" t="s">
        <v>42</v>
      </c>
      <c r="B44" s="26"/>
      <c r="C44" s="27" t="s">
        <v>14</v>
      </c>
      <c r="D44" s="115" t="s">
        <v>43</v>
      </c>
      <c r="E44" s="101">
        <f t="shared" si="6"/>
        <v>48241</v>
      </c>
      <c r="F44" s="101">
        <v>22858</v>
      </c>
      <c r="G44" s="101">
        <v>25383</v>
      </c>
      <c r="H44" s="101">
        <f t="shared" si="7"/>
        <v>27046</v>
      </c>
      <c r="I44" s="101">
        <v>12899</v>
      </c>
      <c r="J44" s="101">
        <v>14147</v>
      </c>
      <c r="K44" s="92">
        <f t="shared" si="3"/>
        <v>56.064343608134159</v>
      </c>
      <c r="L44" s="103">
        <v>48</v>
      </c>
      <c r="M44" s="103">
        <v>186</v>
      </c>
    </row>
    <row r="45" spans="1:13" ht="9" customHeight="1">
      <c r="A45" s="116"/>
      <c r="B45" s="34"/>
      <c r="C45" s="35" t="s">
        <v>16</v>
      </c>
      <c r="D45" s="117"/>
      <c r="E45" s="105">
        <f t="shared" si="6"/>
        <v>12</v>
      </c>
      <c r="F45" s="105">
        <v>5</v>
      </c>
      <c r="G45" s="105">
        <v>7</v>
      </c>
      <c r="H45" s="105">
        <v>1</v>
      </c>
      <c r="I45" s="105">
        <v>1</v>
      </c>
      <c r="J45" s="118" t="s">
        <v>44</v>
      </c>
      <c r="K45" s="106">
        <f t="shared" si="3"/>
        <v>8.3333333333333321</v>
      </c>
      <c r="L45" s="116"/>
      <c r="M45" s="116"/>
    </row>
    <row r="46" spans="1:13" ht="18" customHeight="1">
      <c r="A46" s="116"/>
      <c r="B46" s="34"/>
      <c r="C46" s="65" t="s">
        <v>33</v>
      </c>
      <c r="D46" s="117"/>
      <c r="E46" s="59">
        <f t="shared" si="6"/>
        <v>48241</v>
      </c>
      <c r="F46" s="59">
        <v>22858</v>
      </c>
      <c r="G46" s="59">
        <v>25383</v>
      </c>
      <c r="H46" s="59">
        <f t="shared" si="7"/>
        <v>27037</v>
      </c>
      <c r="I46" s="59">
        <v>12897</v>
      </c>
      <c r="J46" s="59">
        <v>14140</v>
      </c>
      <c r="K46" s="92">
        <f>(H46/E46)*100</f>
        <v>56.045687278456079</v>
      </c>
      <c r="L46" s="61">
        <v>2</v>
      </c>
      <c r="M46" s="61">
        <v>8</v>
      </c>
    </row>
    <row r="47" spans="1:13" ht="9" customHeight="1">
      <c r="A47" s="119"/>
      <c r="B47" s="108"/>
      <c r="C47" s="120" t="s">
        <v>16</v>
      </c>
      <c r="D47" s="121"/>
      <c r="E47" s="122">
        <f t="shared" si="6"/>
        <v>12</v>
      </c>
      <c r="F47" s="122">
        <v>5</v>
      </c>
      <c r="G47" s="122">
        <v>7</v>
      </c>
      <c r="H47" s="122">
        <v>1</v>
      </c>
      <c r="I47" s="122">
        <v>1</v>
      </c>
      <c r="J47" s="123" t="s">
        <v>44</v>
      </c>
      <c r="K47" s="114">
        <f t="shared" si="3"/>
        <v>8.3333333333333321</v>
      </c>
      <c r="L47" s="119"/>
      <c r="M47" s="119"/>
    </row>
    <row r="48" spans="1:13" ht="12.75">
      <c r="A48" s="99" t="s">
        <v>45</v>
      </c>
      <c r="B48" s="34"/>
      <c r="C48" s="50" t="s">
        <v>14</v>
      </c>
      <c r="D48" s="57" t="s">
        <v>23</v>
      </c>
      <c r="E48" s="101">
        <f>F48+G48</f>
        <v>47244</v>
      </c>
      <c r="F48" s="101">
        <v>22351</v>
      </c>
      <c r="G48" s="101">
        <v>24893</v>
      </c>
      <c r="H48" s="101">
        <f>I48+J48</f>
        <v>25289</v>
      </c>
      <c r="I48" s="101">
        <v>12045</v>
      </c>
      <c r="J48" s="101">
        <v>13244</v>
      </c>
      <c r="K48" s="102">
        <f>(H48/E48)*100</f>
        <v>53.528490390314111</v>
      </c>
      <c r="L48" s="124">
        <v>48</v>
      </c>
      <c r="M48" s="124">
        <v>162</v>
      </c>
    </row>
    <row r="49" spans="1:13" ht="9" customHeight="1">
      <c r="A49" s="104"/>
      <c r="B49" s="34"/>
      <c r="C49" s="35" t="s">
        <v>16</v>
      </c>
      <c r="D49" s="62"/>
      <c r="E49" s="105">
        <f>F49+G49</f>
        <v>16</v>
      </c>
      <c r="F49" s="105">
        <v>7</v>
      </c>
      <c r="G49" s="105">
        <v>9</v>
      </c>
      <c r="H49" s="105">
        <f>I49+J49</f>
        <v>4</v>
      </c>
      <c r="I49" s="105">
        <v>1</v>
      </c>
      <c r="J49" s="105">
        <v>3</v>
      </c>
      <c r="K49" s="106">
        <f>(H49/E49)*100</f>
        <v>25</v>
      </c>
      <c r="L49" s="125"/>
      <c r="M49" s="125"/>
    </row>
    <row r="50" spans="1:13" ht="18" customHeight="1">
      <c r="A50" s="104"/>
      <c r="B50" s="34"/>
      <c r="C50" s="65" t="s">
        <v>33</v>
      </c>
      <c r="D50" s="62"/>
      <c r="E50" s="59">
        <f>F50+G50</f>
        <v>47244</v>
      </c>
      <c r="F50" s="59">
        <v>22351</v>
      </c>
      <c r="G50" s="59">
        <v>24893</v>
      </c>
      <c r="H50" s="59">
        <f>I50+J50</f>
        <v>25287</v>
      </c>
      <c r="I50" s="59">
        <v>12044</v>
      </c>
      <c r="J50" s="59">
        <v>13243</v>
      </c>
      <c r="K50" s="92">
        <f>(H50/E50)*100</f>
        <v>53.524257048514102</v>
      </c>
      <c r="L50" s="126">
        <v>2</v>
      </c>
      <c r="M50" s="126">
        <v>5</v>
      </c>
    </row>
    <row r="51" spans="1:13" ht="9" customHeight="1">
      <c r="A51" s="127"/>
      <c r="B51" s="128"/>
      <c r="C51" s="69" t="s">
        <v>16</v>
      </c>
      <c r="D51" s="70"/>
      <c r="E51" s="129">
        <f>F51+G51</f>
        <v>16</v>
      </c>
      <c r="F51" s="129">
        <v>7</v>
      </c>
      <c r="G51" s="129">
        <v>9</v>
      </c>
      <c r="H51" s="129">
        <f>I51+J51</f>
        <v>4</v>
      </c>
      <c r="I51" s="129">
        <v>1</v>
      </c>
      <c r="J51" s="129">
        <v>3</v>
      </c>
      <c r="K51" s="130">
        <f>(H51/E51)*100</f>
        <v>25</v>
      </c>
      <c r="L51" s="131"/>
      <c r="M51" s="131"/>
    </row>
    <row r="52" spans="1:13" ht="15" customHeight="1">
      <c r="H52" s="87"/>
      <c r="M52" s="85" t="s">
        <v>25</v>
      </c>
    </row>
  </sheetData>
  <mergeCells count="73">
    <mergeCell ref="A48:A51"/>
    <mergeCell ref="D48:D51"/>
    <mergeCell ref="L48:L49"/>
    <mergeCell ref="M48:M49"/>
    <mergeCell ref="L50:L51"/>
    <mergeCell ref="M50:M51"/>
    <mergeCell ref="A44:A47"/>
    <mergeCell ref="D44:D47"/>
    <mergeCell ref="L44:L45"/>
    <mergeCell ref="M44:M45"/>
    <mergeCell ref="L46:L47"/>
    <mergeCell ref="M46:M47"/>
    <mergeCell ref="A40:A43"/>
    <mergeCell ref="D40:D43"/>
    <mergeCell ref="L40:L41"/>
    <mergeCell ref="M40:M41"/>
    <mergeCell ref="L42:L43"/>
    <mergeCell ref="M42:M43"/>
    <mergeCell ref="L34:L35"/>
    <mergeCell ref="M34:M35"/>
    <mergeCell ref="A37:A39"/>
    <mergeCell ref="D37:D39"/>
    <mergeCell ref="L37:L38"/>
    <mergeCell ref="M37:M38"/>
    <mergeCell ref="A29:A30"/>
    <mergeCell ref="D29:D30"/>
    <mergeCell ref="A32:A33"/>
    <mergeCell ref="D32:D33"/>
    <mergeCell ref="A34:A36"/>
    <mergeCell ref="D34:D36"/>
    <mergeCell ref="A25:M25"/>
    <mergeCell ref="A27:C28"/>
    <mergeCell ref="D27:D28"/>
    <mergeCell ref="E27:G27"/>
    <mergeCell ref="H27:J27"/>
    <mergeCell ref="K27:K28"/>
    <mergeCell ref="L27:L28"/>
    <mergeCell ref="M27:M28"/>
    <mergeCell ref="A20:A23"/>
    <mergeCell ref="D20:D23"/>
    <mergeCell ref="L20:L21"/>
    <mergeCell ref="M20:M21"/>
    <mergeCell ref="L22:L23"/>
    <mergeCell ref="M22:M23"/>
    <mergeCell ref="A16:A19"/>
    <mergeCell ref="D16:D19"/>
    <mergeCell ref="L16:L17"/>
    <mergeCell ref="M16:M17"/>
    <mergeCell ref="L18:L19"/>
    <mergeCell ref="M18:M19"/>
    <mergeCell ref="A12:A15"/>
    <mergeCell ref="D12:D15"/>
    <mergeCell ref="L12:L13"/>
    <mergeCell ref="M12:M13"/>
    <mergeCell ref="L14:L15"/>
    <mergeCell ref="M14:M15"/>
    <mergeCell ref="A6:A8"/>
    <mergeCell ref="D6:D8"/>
    <mergeCell ref="L6:L7"/>
    <mergeCell ref="M6:M7"/>
    <mergeCell ref="A9:A11"/>
    <mergeCell ref="D9:D11"/>
    <mergeCell ref="L9:L10"/>
    <mergeCell ref="M9:M10"/>
    <mergeCell ref="A1:M1"/>
    <mergeCell ref="A2:M2"/>
    <mergeCell ref="A4:C5"/>
    <mergeCell ref="D4:D5"/>
    <mergeCell ref="E4:G4"/>
    <mergeCell ref="H4:J4"/>
    <mergeCell ref="K4:K5"/>
    <mergeCell ref="L4:L5"/>
    <mergeCell ref="M4:M5"/>
  </mergeCells>
  <phoneticPr fontId="3"/>
  <printOptions horizontalCentered="1"/>
  <pageMargins left="0.78740157480314965" right="0.78740157480314965" top="0.59055118110236227" bottom="0.11811023622047245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166.167.財政・行政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2017-03-27T00:50:56Z</dcterms:created>
  <dcterms:modified xsi:type="dcterms:W3CDTF">2017-03-27T00:51:09Z</dcterms:modified>
</cp:coreProperties>
</file>