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55.財政・行政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H30" i="1"/>
  <c r="G30" i="1"/>
  <c r="F30" i="1"/>
  <c r="E30" i="1"/>
  <c r="D29" i="1"/>
  <c r="C29" i="1" s="1"/>
  <c r="C30" i="1" s="1"/>
  <c r="D28" i="1"/>
  <c r="C28" i="1" s="1"/>
  <c r="D27" i="1"/>
  <c r="C27" i="1" s="1"/>
  <c r="K25" i="1"/>
  <c r="J25" i="1"/>
  <c r="I25" i="1"/>
  <c r="H25" i="1"/>
  <c r="G25" i="1"/>
  <c r="F25" i="1"/>
  <c r="E25" i="1"/>
  <c r="D24" i="1"/>
  <c r="D25" i="1" s="1"/>
  <c r="C24" i="1"/>
  <c r="C25" i="1" s="1"/>
  <c r="D23" i="1"/>
  <c r="C23" i="1"/>
  <c r="D22" i="1"/>
  <c r="C22" i="1"/>
  <c r="K20" i="1"/>
  <c r="J20" i="1"/>
  <c r="I20" i="1"/>
  <c r="H20" i="1"/>
  <c r="G20" i="1"/>
  <c r="F20" i="1"/>
  <c r="E20" i="1"/>
  <c r="D19" i="1"/>
  <c r="C19" i="1" s="1"/>
  <c r="D18" i="1"/>
  <c r="D20" i="1" s="1"/>
  <c r="D17" i="1"/>
  <c r="C17" i="1" s="1"/>
  <c r="K15" i="1"/>
  <c r="J15" i="1"/>
  <c r="I15" i="1"/>
  <c r="H15" i="1"/>
  <c r="G15" i="1"/>
  <c r="F15" i="1"/>
  <c r="E15" i="1"/>
  <c r="D14" i="1"/>
  <c r="D15" i="1" s="1"/>
  <c r="C14" i="1"/>
  <c r="D13" i="1"/>
  <c r="C13" i="1"/>
  <c r="C15" i="1" s="1"/>
  <c r="D12" i="1"/>
  <c r="C12" i="1"/>
  <c r="K10" i="1"/>
  <c r="J10" i="1"/>
  <c r="I10" i="1"/>
  <c r="H10" i="1"/>
  <c r="G10" i="1"/>
  <c r="F10" i="1"/>
  <c r="E10" i="1"/>
  <c r="D9" i="1"/>
  <c r="C9" i="1" s="1"/>
  <c r="C10" i="1" s="1"/>
  <c r="D8" i="1"/>
  <c r="D7" i="1"/>
  <c r="C7" i="1"/>
  <c r="D10" i="1" l="1"/>
  <c r="D30" i="1"/>
  <c r="C18" i="1"/>
  <c r="C20" i="1" s="1"/>
</calcChain>
</file>

<file path=xl/sharedStrings.xml><?xml version="1.0" encoding="utf-8"?>
<sst xmlns="http://schemas.openxmlformats.org/spreadsheetml/2006/main" count="40" uniqueCount="24">
  <si>
    <t>186　財政・行政</t>
    <rPh sb="4" eb="6">
      <t>ザイセイ</t>
    </rPh>
    <rPh sb="7" eb="9">
      <t>ギョウセイ</t>
    </rPh>
    <phoneticPr fontId="4"/>
  </si>
  <si>
    <t>財政・行政　187</t>
    <rPh sb="0" eb="2">
      <t>ザイセイ</t>
    </rPh>
    <rPh sb="3" eb="5">
      <t>ギョウセイ</t>
    </rPh>
    <phoneticPr fontId="4"/>
  </si>
  <si>
    <t>１５５．市税</t>
    <rPh sb="4" eb="6">
      <t>シゼイ</t>
    </rPh>
    <phoneticPr fontId="4"/>
  </si>
  <si>
    <t>収入額の推移</t>
    <rPh sb="0" eb="2">
      <t>シュウニュウ</t>
    </rPh>
    <rPh sb="2" eb="3">
      <t>ガク</t>
    </rPh>
    <rPh sb="4" eb="6">
      <t>スイイ</t>
    </rPh>
    <phoneticPr fontId="4"/>
  </si>
  <si>
    <t>単位：千円、％</t>
    <rPh sb="0" eb="2">
      <t>タンイ</t>
    </rPh>
    <rPh sb="3" eb="5">
      <t>センエン</t>
    </rPh>
    <phoneticPr fontId="4"/>
  </si>
  <si>
    <t>市税合計</t>
    <rPh sb="0" eb="2">
      <t>シゼイ</t>
    </rPh>
    <rPh sb="2" eb="4">
      <t>ゴウケイ</t>
    </rPh>
    <phoneticPr fontId="4"/>
  </si>
  <si>
    <t>市民税
（Ａ＋Ｂ）</t>
    <rPh sb="0" eb="3">
      <t>シミンゼイ</t>
    </rPh>
    <phoneticPr fontId="4"/>
  </si>
  <si>
    <t>固定資産税</t>
    <rPh sb="0" eb="2">
      <t>コテイ</t>
    </rPh>
    <rPh sb="2" eb="5">
      <t>シサンゼイ</t>
    </rPh>
    <phoneticPr fontId="4"/>
  </si>
  <si>
    <t>軽自動車税</t>
    <rPh sb="0" eb="4">
      <t>ケイジドウシャ</t>
    </rPh>
    <rPh sb="4" eb="5">
      <t>ゼイ</t>
    </rPh>
    <phoneticPr fontId="4"/>
  </si>
  <si>
    <t>たばこ税</t>
    <rPh sb="3" eb="4">
      <t>ゼイ</t>
    </rPh>
    <phoneticPr fontId="4"/>
  </si>
  <si>
    <t>都市計画税</t>
    <rPh sb="0" eb="2">
      <t>トシ</t>
    </rPh>
    <rPh sb="2" eb="4">
      <t>ケイカク</t>
    </rPh>
    <rPh sb="4" eb="5">
      <t>ゼイ</t>
    </rPh>
    <phoneticPr fontId="4"/>
  </si>
  <si>
    <t>個人
（Ａ）</t>
    <rPh sb="0" eb="2">
      <t>コジン</t>
    </rPh>
    <phoneticPr fontId="4"/>
  </si>
  <si>
    <t>法人
（Ｂ）</t>
    <rPh sb="0" eb="2">
      <t>ホウジン</t>
    </rPh>
    <phoneticPr fontId="4"/>
  </si>
  <si>
    <t>国有資産等所在市町村交付金</t>
    <rPh sb="0" eb="2">
      <t>コクユウ</t>
    </rPh>
    <rPh sb="2" eb="4">
      <t>シサン</t>
    </rPh>
    <rPh sb="4" eb="5">
      <t>トウ</t>
    </rPh>
    <rPh sb="5" eb="7">
      <t>ショザイ</t>
    </rPh>
    <rPh sb="7" eb="10">
      <t>シチョウソン</t>
    </rPh>
    <rPh sb="10" eb="13">
      <t>コウフキン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</si>
  <si>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</si>
  <si>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予算額</t>
    <rPh sb="0" eb="2">
      <t>ヨサン</t>
    </rPh>
    <rPh sb="2" eb="3">
      <t>ガク</t>
    </rPh>
    <phoneticPr fontId="4"/>
  </si>
  <si>
    <t>調定額</t>
    <rPh sb="0" eb="1">
      <t>チョウ</t>
    </rPh>
    <rPh sb="1" eb="2">
      <t>サダム</t>
    </rPh>
    <rPh sb="2" eb="3">
      <t>ガク</t>
    </rPh>
    <phoneticPr fontId="4"/>
  </si>
  <si>
    <t>収入額</t>
    <rPh sb="0" eb="2">
      <t>シュウニュウ</t>
    </rPh>
    <rPh sb="2" eb="3">
      <t>ガク</t>
    </rPh>
    <phoneticPr fontId="4"/>
  </si>
  <si>
    <t>収納率(%)</t>
    <rPh sb="0" eb="2">
      <t>シュウノウ</t>
    </rPh>
    <rPh sb="2" eb="3">
      <t>リツ</t>
    </rPh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</si>
  <si>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</si>
  <si>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</si>
  <si>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</si>
  <si>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</si>
  <si>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市民総務部税務課</t>
    <rPh sb="0" eb="2">
      <t>シミン</t>
    </rPh>
    <rPh sb="2" eb="4">
      <t>ソウム</t>
    </rPh>
    <rPh sb="4" eb="5">
      <t>ブ</t>
    </rPh>
    <rPh sb="5" eb="7">
      <t>ゼイム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</si>
</sst>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.0_);[Red]\(#,##0.0\)"/>
    <numFmt numFmtId="178" formatCode="#,##0.0_ ;[Red]\-#,##0.0\ "/>
    <numFmt numFmtId="179" formatCode="0.0_ 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Ｒ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7" fillId="0" borderId="0"/>
    <xf numFmtId="38" fontId="7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right" vertical="top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distributed" vertical="center" justifyLastLine="1"/>
    </xf>
    <xf numFmtId="176" fontId="5" fillId="0" borderId="4" xfId="2" applyNumberFormat="1" applyFont="1" applyFill="1" applyBorder="1" applyAlignment="1">
      <alignment horizontal="distributed" vertical="center" wrapText="1" justifyLastLine="1"/>
    </xf>
    <xf numFmtId="0" fontId="5" fillId="0" borderId="1" xfId="1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horizontal="distributed" vertical="center" justifyLastLine="1"/>
    </xf>
    <xf numFmtId="176" fontId="5" fillId="0" borderId="1" xfId="2" applyNumberFormat="1" applyFont="1" applyFill="1" applyBorder="1" applyAlignment="1">
      <alignment horizontal="distributed" vertical="center" wrapText="1" justifyLastLine="1"/>
    </xf>
    <xf numFmtId="176" fontId="5" fillId="0" borderId="2" xfId="2" applyNumberFormat="1" applyFont="1" applyFill="1" applyBorder="1" applyAlignment="1">
      <alignment horizontal="distributed" vertical="center" wrapText="1" justifyLastLine="1"/>
    </xf>
    <xf numFmtId="0" fontId="5" fillId="0" borderId="3" xfId="1" applyFont="1" applyFill="1" applyBorder="1" applyAlignment="1">
      <alignment horizontal="distributed" vertical="center" justifyLastLine="1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176" fontId="5" fillId="0" borderId="8" xfId="2" applyNumberFormat="1" applyFont="1" applyFill="1" applyBorder="1" applyAlignment="1">
      <alignment horizontal="distributed" vertical="center" justifyLastLine="1"/>
    </xf>
    <xf numFmtId="176" fontId="5" fillId="0" borderId="9" xfId="2" applyNumberFormat="1" applyFont="1" applyFill="1" applyBorder="1" applyAlignment="1">
      <alignment horizontal="distributed" vertical="center" wrapText="1" justifyLastLine="1"/>
    </xf>
    <xf numFmtId="176" fontId="5" fillId="0" borderId="10" xfId="2" applyNumberFormat="1" applyFont="1" applyFill="1" applyBorder="1" applyAlignment="1">
      <alignment horizontal="distributed" vertical="center" wrapText="1" justifyLastLine="1"/>
    </xf>
    <xf numFmtId="176" fontId="5" fillId="0" borderId="11" xfId="2" applyNumberFormat="1" applyFont="1" applyFill="1" applyBorder="1" applyAlignment="1">
      <alignment horizontal="distributed" vertical="center" wrapText="1" justifyLastLine="1"/>
    </xf>
    <xf numFmtId="176" fontId="5" fillId="0" borderId="6" xfId="2" applyNumberFormat="1" applyFont="1" applyFill="1" applyBorder="1" applyAlignment="1">
      <alignment horizontal="distributed" vertical="center" wrapText="1" justifyLastLine="1"/>
    </xf>
    <xf numFmtId="176" fontId="8" fillId="0" borderId="10" xfId="2" applyNumberFormat="1" applyFont="1" applyFill="1" applyBorder="1" applyAlignment="1">
      <alignment horizontal="distributed" vertical="center" wrapText="1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12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177" fontId="9" fillId="0" borderId="14" xfId="2" applyNumberFormat="1" applyFont="1" applyFill="1" applyBorder="1" applyAlignment="1">
      <alignment horizontal="center" vertical="center"/>
    </xf>
    <xf numFmtId="177" fontId="9" fillId="0" borderId="0" xfId="2" applyNumberFormat="1" applyFont="1" applyFill="1" applyBorder="1" applyAlignment="1">
      <alignment horizontal="center" vertical="center"/>
    </xf>
    <xf numFmtId="177" fontId="9" fillId="0" borderId="0" xfId="2" applyNumberFormat="1" applyFont="1" applyFill="1" applyBorder="1" applyAlignment="1">
      <alignment horizontal="center" vertical="center" wrapText="1"/>
    </xf>
    <xf numFmtId="177" fontId="9" fillId="0" borderId="0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distributed" vertical="center" indent="1"/>
    </xf>
    <xf numFmtId="176" fontId="9" fillId="0" borderId="14" xfId="2" applyNumberFormat="1" applyFont="1" applyFill="1" applyBorder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16" xfId="1" applyFont="1" applyFill="1" applyBorder="1" applyAlignment="1">
      <alignment horizontal="distributed" vertical="center" indent="1"/>
    </xf>
    <xf numFmtId="178" fontId="9" fillId="0" borderId="14" xfId="3" applyNumberFormat="1" applyFont="1" applyFill="1" applyBorder="1" applyAlignment="1">
      <alignment vertical="center"/>
    </xf>
    <xf numFmtId="178" fontId="9" fillId="0" borderId="0" xfId="3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vertical="center"/>
    </xf>
    <xf numFmtId="0" fontId="5" fillId="0" borderId="12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179" fontId="9" fillId="0" borderId="6" xfId="1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top"/>
    </xf>
  </cellXfs>
  <cellStyles count="4">
    <cellStyle name="桁区切り 2" xfId="3"/>
    <cellStyle name="標準" xfId="0" builtinId="0"/>
    <cellStyle name="標準_2000年統計書" xfId="2"/>
    <cellStyle name="標準_市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21" sqref="J21"/>
    </sheetView>
  </sheetViews>
  <sheetFormatPr defaultColWidth="5.625" defaultRowHeight="13.5"/>
  <cols>
    <col min="1" max="1" width="3.625" style="3" customWidth="1"/>
    <col min="2" max="2" width="22.625" style="3" customWidth="1"/>
    <col min="3" max="12" width="14.125" style="3" customWidth="1"/>
    <col min="13" max="16384" width="5.625" style="3"/>
  </cols>
  <sheetData>
    <row r="1" spans="1:12" ht="30" customHeight="1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2"/>
      <c r="K1" s="2"/>
      <c r="L1" s="2"/>
    </row>
    <row r="2" spans="1:12" ht="30" customHeight="1">
      <c r="C2" s="4"/>
      <c r="D2" s="4"/>
      <c r="F2" s="4" t="s">
        <v>2</v>
      </c>
      <c r="G2" s="5" t="s">
        <v>3</v>
      </c>
      <c r="H2" s="5"/>
      <c r="I2" s="6"/>
      <c r="J2" s="6"/>
    </row>
    <row r="3" spans="1:12" ht="20.100000000000001" customHeight="1" thickBot="1">
      <c r="K3" s="7" t="s">
        <v>4</v>
      </c>
    </row>
    <row r="4" spans="1:12" ht="20.100000000000001" customHeight="1">
      <c r="A4" s="8"/>
      <c r="B4" s="9"/>
      <c r="C4" s="10" t="s">
        <v>5</v>
      </c>
      <c r="D4" s="11" t="s">
        <v>6</v>
      </c>
      <c r="E4" s="12"/>
      <c r="F4" s="13"/>
      <c r="G4" s="14" t="s">
        <v>7</v>
      </c>
      <c r="H4" s="15"/>
      <c r="I4" s="16" t="s">
        <v>8</v>
      </c>
      <c r="J4" s="10" t="s">
        <v>9</v>
      </c>
      <c r="K4" s="11" t="s">
        <v>10</v>
      </c>
    </row>
    <row r="5" spans="1:12" ht="30" customHeight="1">
      <c r="A5" s="17"/>
      <c r="B5" s="18"/>
      <c r="C5" s="19"/>
      <c r="D5" s="20"/>
      <c r="E5" s="21" t="s">
        <v>11</v>
      </c>
      <c r="F5" s="22" t="s">
        <v>12</v>
      </c>
      <c r="G5" s="23"/>
      <c r="H5" s="24" t="s">
        <v>13</v>
      </c>
      <c r="I5" s="25"/>
      <c r="J5" s="19"/>
      <c r="K5" s="20"/>
    </row>
    <row r="6" spans="1:12" ht="24.95" customHeight="1">
      <c r="A6" s="26" t="s">
        <v>14</v>
      </c>
      <c r="B6" s="27"/>
      <c r="C6" s="28"/>
      <c r="D6" s="29"/>
      <c r="E6" s="29"/>
      <c r="F6" s="29"/>
      <c r="G6" s="29"/>
      <c r="H6" s="30"/>
      <c r="I6" s="31"/>
      <c r="J6" s="29"/>
      <c r="K6" s="29"/>
    </row>
    <row r="7" spans="1:12" ht="24.95" customHeight="1">
      <c r="A7" s="32"/>
      <c r="B7" s="33" t="s">
        <v>15</v>
      </c>
      <c r="C7" s="34">
        <f>SUM(D7,G7,I7:K7)</f>
        <v>5859935</v>
      </c>
      <c r="D7" s="35">
        <f>E7+F7</f>
        <v>2469208</v>
      </c>
      <c r="E7" s="35">
        <v>2189708</v>
      </c>
      <c r="F7" s="35">
        <v>279500</v>
      </c>
      <c r="G7" s="35">
        <v>2382406</v>
      </c>
      <c r="H7" s="35">
        <v>13463</v>
      </c>
      <c r="I7" s="36">
        <v>81847</v>
      </c>
      <c r="J7" s="35">
        <v>425000</v>
      </c>
      <c r="K7" s="35">
        <v>501474</v>
      </c>
    </row>
    <row r="8" spans="1:12" ht="24.95" customHeight="1">
      <c r="B8" s="33" t="s">
        <v>16</v>
      </c>
      <c r="C8" s="34">
        <v>6549027</v>
      </c>
      <c r="D8" s="35">
        <f>E8+F8</f>
        <v>2704470</v>
      </c>
      <c r="E8" s="35">
        <v>2383987</v>
      </c>
      <c r="F8" s="35">
        <v>320483</v>
      </c>
      <c r="G8" s="35">
        <v>2733111</v>
      </c>
      <c r="H8" s="35">
        <v>13463</v>
      </c>
      <c r="I8" s="36">
        <v>92397</v>
      </c>
      <c r="J8" s="35">
        <v>441669</v>
      </c>
      <c r="K8" s="35">
        <v>577379</v>
      </c>
    </row>
    <row r="9" spans="1:12" ht="24.95" customHeight="1">
      <c r="B9" s="33" t="s">
        <v>17</v>
      </c>
      <c r="C9" s="34">
        <f>SUM(D9,G9,I9:K9)</f>
        <v>5865636</v>
      </c>
      <c r="D9" s="35">
        <f>E9+F9</f>
        <v>2468099</v>
      </c>
      <c r="E9" s="35">
        <v>2167662</v>
      </c>
      <c r="F9" s="35">
        <v>300437</v>
      </c>
      <c r="G9" s="35">
        <v>2374627</v>
      </c>
      <c r="H9" s="35">
        <v>13463</v>
      </c>
      <c r="I9" s="36">
        <v>81499</v>
      </c>
      <c r="J9" s="35">
        <v>441492</v>
      </c>
      <c r="K9" s="35">
        <v>499919</v>
      </c>
    </row>
    <row r="10" spans="1:12" ht="24.95" customHeight="1">
      <c r="A10" s="37"/>
      <c r="B10" s="38" t="s">
        <v>18</v>
      </c>
      <c r="C10" s="39">
        <f t="shared" ref="C10:K10" si="0">(C9/C8)*100</f>
        <v>89.564999502979603</v>
      </c>
      <c r="D10" s="40">
        <f t="shared" si="0"/>
        <v>91.259988093785466</v>
      </c>
      <c r="E10" s="40">
        <f t="shared" si="0"/>
        <v>90.925915283934017</v>
      </c>
      <c r="F10" s="40">
        <f t="shared" si="0"/>
        <v>93.745066040944451</v>
      </c>
      <c r="G10" s="40">
        <f t="shared" si="0"/>
        <v>86.883664805417709</v>
      </c>
      <c r="H10" s="40">
        <f t="shared" si="0"/>
        <v>100</v>
      </c>
      <c r="I10" s="40">
        <f t="shared" si="0"/>
        <v>88.205244759028972</v>
      </c>
      <c r="J10" s="40">
        <f t="shared" si="0"/>
        <v>99.959924740020242</v>
      </c>
      <c r="K10" s="40">
        <f t="shared" si="0"/>
        <v>86.584202057920351</v>
      </c>
    </row>
    <row r="11" spans="1:12" ht="24.95" customHeight="1">
      <c r="A11" s="26" t="s">
        <v>19</v>
      </c>
      <c r="B11" s="27"/>
      <c r="C11" s="41"/>
      <c r="D11" s="41"/>
      <c r="E11" s="41"/>
      <c r="F11" s="41"/>
      <c r="G11" s="41"/>
      <c r="H11" s="41"/>
      <c r="I11" s="41"/>
      <c r="J11" s="41"/>
      <c r="K11" s="41"/>
    </row>
    <row r="12" spans="1:12" ht="24.95" customHeight="1">
      <c r="A12" s="32"/>
      <c r="B12" s="33" t="s">
        <v>15</v>
      </c>
      <c r="C12" s="34">
        <f>SUM(D12,G12,I12:K12)</f>
        <v>5239911</v>
      </c>
      <c r="D12" s="35">
        <f>E12+F12</f>
        <v>2575700</v>
      </c>
      <c r="E12" s="35">
        <v>2211700</v>
      </c>
      <c r="F12" s="35">
        <v>364000</v>
      </c>
      <c r="G12" s="35">
        <v>1755371</v>
      </c>
      <c r="H12" s="35">
        <v>12871</v>
      </c>
      <c r="I12" s="35">
        <v>73140</v>
      </c>
      <c r="J12" s="35">
        <v>471300</v>
      </c>
      <c r="K12" s="35">
        <v>364400</v>
      </c>
    </row>
    <row r="13" spans="1:12" ht="24.95" customHeight="1">
      <c r="B13" s="33" t="s">
        <v>16</v>
      </c>
      <c r="C13" s="34">
        <f>SUM(D13,G13,I13:K13)</f>
        <v>5881655</v>
      </c>
      <c r="D13" s="35">
        <f>E13+F13</f>
        <v>2801969</v>
      </c>
      <c r="E13" s="35">
        <v>2427773</v>
      </c>
      <c r="F13" s="35">
        <v>374196</v>
      </c>
      <c r="G13" s="35">
        <v>2086371</v>
      </c>
      <c r="H13" s="35">
        <v>12871</v>
      </c>
      <c r="I13" s="35">
        <v>85375</v>
      </c>
      <c r="J13" s="35">
        <v>471501</v>
      </c>
      <c r="K13" s="35">
        <v>436439</v>
      </c>
    </row>
    <row r="14" spans="1:12" ht="24.95" customHeight="1">
      <c r="B14" s="33" t="s">
        <v>17</v>
      </c>
      <c r="C14" s="34">
        <f>SUM(D14,G14,I14:K14)</f>
        <v>5264990</v>
      </c>
      <c r="D14" s="35">
        <f>E14+F14</f>
        <v>2597268</v>
      </c>
      <c r="E14" s="35">
        <v>2232321</v>
      </c>
      <c r="F14" s="35">
        <v>364947</v>
      </c>
      <c r="G14" s="35">
        <v>1757723</v>
      </c>
      <c r="H14" s="35">
        <v>12871</v>
      </c>
      <c r="I14" s="35">
        <v>72736</v>
      </c>
      <c r="J14" s="35">
        <v>471324</v>
      </c>
      <c r="K14" s="35">
        <v>365939</v>
      </c>
    </row>
    <row r="15" spans="1:12" ht="24.95" customHeight="1">
      <c r="A15" s="41"/>
      <c r="B15" s="38" t="s">
        <v>18</v>
      </c>
      <c r="C15" s="42">
        <f>(C14/C13)*100</f>
        <v>89.515451008262119</v>
      </c>
      <c r="D15" s="42">
        <f t="shared" ref="D15:K15" si="1">(D14/D13)*100</f>
        <v>92.694387411138379</v>
      </c>
      <c r="E15" s="42">
        <f t="shared" si="1"/>
        <v>91.949329694333031</v>
      </c>
      <c r="F15" s="42">
        <f t="shared" si="1"/>
        <v>97.52830067665073</v>
      </c>
      <c r="G15" s="42">
        <f t="shared" si="1"/>
        <v>84.247863874641666</v>
      </c>
      <c r="H15" s="42">
        <f t="shared" si="1"/>
        <v>100</v>
      </c>
      <c r="I15" s="42">
        <f t="shared" si="1"/>
        <v>85.195900439238642</v>
      </c>
      <c r="J15" s="42">
        <f t="shared" si="1"/>
        <v>99.962460312915553</v>
      </c>
      <c r="K15" s="42">
        <f t="shared" si="1"/>
        <v>83.846539837182291</v>
      </c>
    </row>
    <row r="16" spans="1:12" ht="24.95" customHeight="1">
      <c r="A16" s="43" t="s">
        <v>20</v>
      </c>
      <c r="B16" s="44"/>
      <c r="C16" s="29"/>
      <c r="D16" s="29"/>
      <c r="E16" s="29"/>
      <c r="F16" s="29"/>
      <c r="G16" s="29"/>
      <c r="H16" s="29"/>
      <c r="I16" s="31"/>
      <c r="J16" s="29"/>
      <c r="K16" s="29"/>
    </row>
    <row r="17" spans="1:11" ht="24.95" customHeight="1">
      <c r="A17" s="41"/>
      <c r="B17" s="33" t="s">
        <v>15</v>
      </c>
      <c r="C17" s="35">
        <f>SUM(D17,G17,I17:K17)</f>
        <v>4949028</v>
      </c>
      <c r="D17" s="35">
        <f>E17+F17</f>
        <v>2358731</v>
      </c>
      <c r="E17" s="35">
        <v>1919523</v>
      </c>
      <c r="F17" s="35">
        <v>439208</v>
      </c>
      <c r="G17" s="35">
        <v>1693604</v>
      </c>
      <c r="H17" s="35">
        <v>12200</v>
      </c>
      <c r="I17" s="36">
        <v>81000</v>
      </c>
      <c r="J17" s="35">
        <v>471234</v>
      </c>
      <c r="K17" s="35">
        <v>344459</v>
      </c>
    </row>
    <row r="18" spans="1:11" ht="24.95" customHeight="1">
      <c r="A18" s="41"/>
      <c r="B18" s="33" t="s">
        <v>16</v>
      </c>
      <c r="C18" s="35">
        <f>SUM(D18,G18,I18:K18)</f>
        <v>5467391</v>
      </c>
      <c r="D18" s="35">
        <f>E18+F18</f>
        <v>2549115</v>
      </c>
      <c r="E18" s="35">
        <v>2104839</v>
      </c>
      <c r="F18" s="35">
        <v>444276</v>
      </c>
      <c r="G18" s="35">
        <v>1953223</v>
      </c>
      <c r="H18" s="35">
        <v>12478</v>
      </c>
      <c r="I18" s="36">
        <v>94097</v>
      </c>
      <c r="J18" s="35">
        <v>471234</v>
      </c>
      <c r="K18" s="35">
        <v>399722</v>
      </c>
    </row>
    <row r="19" spans="1:11" ht="24.95" customHeight="1">
      <c r="A19" s="41"/>
      <c r="B19" s="33" t="s">
        <v>17</v>
      </c>
      <c r="C19" s="35">
        <f>SUM(D19,G19,I19:K19)</f>
        <v>4961296</v>
      </c>
      <c r="D19" s="35">
        <f>E19+F19</f>
        <v>2356036</v>
      </c>
      <c r="E19" s="35">
        <v>1921669</v>
      </c>
      <c r="F19" s="35">
        <v>434367</v>
      </c>
      <c r="G19" s="35">
        <v>1705741</v>
      </c>
      <c r="H19" s="35">
        <v>12478</v>
      </c>
      <c r="I19" s="36">
        <v>81401</v>
      </c>
      <c r="J19" s="35">
        <v>471234</v>
      </c>
      <c r="K19" s="35">
        <v>346884</v>
      </c>
    </row>
    <row r="20" spans="1:11" ht="24.95" customHeight="1">
      <c r="A20" s="41"/>
      <c r="B20" s="38" t="s">
        <v>18</v>
      </c>
      <c r="C20" s="42">
        <f>(C19/C18)*100</f>
        <v>90.743391134820982</v>
      </c>
      <c r="D20" s="42">
        <f t="shared" ref="D20:I20" si="2">(D19/D18)*100</f>
        <v>92.425645763333549</v>
      </c>
      <c r="E20" s="42">
        <f t="shared" si="2"/>
        <v>91.297671698405438</v>
      </c>
      <c r="F20" s="42">
        <f t="shared" si="2"/>
        <v>97.769629689652376</v>
      </c>
      <c r="G20" s="42">
        <f t="shared" si="2"/>
        <v>87.329557352130308</v>
      </c>
      <c r="H20" s="42">
        <f t="shared" si="2"/>
        <v>100</v>
      </c>
      <c r="I20" s="42">
        <f t="shared" si="2"/>
        <v>86.507540091607595</v>
      </c>
      <c r="J20" s="42">
        <f>(J19/J18)*100</f>
        <v>100</v>
      </c>
      <c r="K20" s="42">
        <f>(K19/K18)*100</f>
        <v>86.78131301254372</v>
      </c>
    </row>
    <row r="21" spans="1:11" ht="24.95" customHeight="1">
      <c r="A21" s="44" t="s">
        <v>21</v>
      </c>
      <c r="B21" s="45"/>
      <c r="C21" s="29"/>
      <c r="D21" s="29"/>
      <c r="E21" s="29"/>
      <c r="F21" s="29"/>
      <c r="G21" s="29"/>
      <c r="H21" s="29"/>
      <c r="I21" s="31"/>
      <c r="J21" s="29"/>
      <c r="K21" s="29"/>
    </row>
    <row r="22" spans="1:11" ht="24.95" customHeight="1">
      <c r="A22" s="41"/>
      <c r="B22" s="33" t="s">
        <v>15</v>
      </c>
      <c r="C22" s="35">
        <f>SUM(D22,G22,I22:K22)</f>
        <v>5286395</v>
      </c>
      <c r="D22" s="35">
        <f>E22+F22</f>
        <v>2472667</v>
      </c>
      <c r="E22" s="35">
        <v>2079551</v>
      </c>
      <c r="F22" s="35">
        <v>393116</v>
      </c>
      <c r="G22" s="35">
        <v>1836102</v>
      </c>
      <c r="H22" s="35">
        <v>11735</v>
      </c>
      <c r="I22" s="36">
        <v>82600</v>
      </c>
      <c r="J22" s="35">
        <v>521775</v>
      </c>
      <c r="K22" s="35">
        <v>373251</v>
      </c>
    </row>
    <row r="23" spans="1:11" ht="24.95" customHeight="1">
      <c r="A23" s="41"/>
      <c r="B23" s="33" t="s">
        <v>16</v>
      </c>
      <c r="C23" s="35">
        <f>SUM(D23,G23,I23:K23)</f>
        <v>5646435</v>
      </c>
      <c r="D23" s="35">
        <f>E23+F23</f>
        <v>2605054</v>
      </c>
      <c r="E23" s="35">
        <v>2203257</v>
      </c>
      <c r="F23" s="35">
        <v>401797</v>
      </c>
      <c r="G23" s="35">
        <v>2011165</v>
      </c>
      <c r="H23" s="35">
        <v>11736</v>
      </c>
      <c r="I23" s="36">
        <v>97435</v>
      </c>
      <c r="J23" s="35">
        <v>521776</v>
      </c>
      <c r="K23" s="35">
        <v>411005</v>
      </c>
    </row>
    <row r="24" spans="1:11" ht="24.95" customHeight="1">
      <c r="A24" s="41"/>
      <c r="B24" s="33" t="s">
        <v>17</v>
      </c>
      <c r="C24" s="35">
        <f>SUM(D24,G24,I24:K24)</f>
        <v>5291360</v>
      </c>
      <c r="D24" s="35">
        <f>E24+F24</f>
        <v>2471589</v>
      </c>
      <c r="E24" s="35">
        <v>2078840</v>
      </c>
      <c r="F24" s="35">
        <v>392749</v>
      </c>
      <c r="G24" s="35">
        <v>1838201</v>
      </c>
      <c r="H24" s="35">
        <v>11736</v>
      </c>
      <c r="I24" s="36">
        <v>85559</v>
      </c>
      <c r="J24" s="35">
        <v>521776</v>
      </c>
      <c r="K24" s="35">
        <v>374235</v>
      </c>
    </row>
    <row r="25" spans="1:11" ht="24.95" customHeight="1">
      <c r="A25" s="41"/>
      <c r="B25" s="38" t="s">
        <v>18</v>
      </c>
      <c r="C25" s="42">
        <f>(C24/C23)*100</f>
        <v>93.711518861015847</v>
      </c>
      <c r="D25" s="42">
        <f t="shared" ref="D25:K25" si="3">(D24/D23)*100</f>
        <v>94.876689696259646</v>
      </c>
      <c r="E25" s="42">
        <f t="shared" si="3"/>
        <v>94.35304188299412</v>
      </c>
      <c r="F25" s="42">
        <f t="shared" si="3"/>
        <v>97.748116586236335</v>
      </c>
      <c r="G25" s="42">
        <f t="shared" si="3"/>
        <v>91.399810557562404</v>
      </c>
      <c r="H25" s="42">
        <f t="shared" si="3"/>
        <v>100</v>
      </c>
      <c r="I25" s="42">
        <f t="shared" si="3"/>
        <v>87.811361420434125</v>
      </c>
      <c r="J25" s="42">
        <f>(J24/J23)*100</f>
        <v>100</v>
      </c>
      <c r="K25" s="42">
        <f t="shared" si="3"/>
        <v>91.053636817070355</v>
      </c>
    </row>
    <row r="26" spans="1:11" ht="24.95" customHeight="1">
      <c r="A26" s="44" t="s">
        <v>22</v>
      </c>
      <c r="B26" s="45"/>
      <c r="C26" s="29"/>
      <c r="D26" s="29"/>
      <c r="E26" s="29"/>
      <c r="F26" s="29"/>
      <c r="G26" s="29"/>
      <c r="H26" s="29"/>
      <c r="I26" s="31"/>
      <c r="J26" s="29"/>
      <c r="K26" s="29"/>
    </row>
    <row r="27" spans="1:11" ht="24.95" customHeight="1">
      <c r="A27" s="41"/>
      <c r="B27" s="33" t="s">
        <v>15</v>
      </c>
      <c r="C27" s="35">
        <f>SUM(D27,G27,I27:K27)</f>
        <v>5230029</v>
      </c>
      <c r="D27" s="35">
        <f>E27+F27</f>
        <v>2425707</v>
      </c>
      <c r="E27" s="35">
        <v>2088651</v>
      </c>
      <c r="F27" s="35">
        <v>337056</v>
      </c>
      <c r="G27" s="35">
        <v>1861157</v>
      </c>
      <c r="H27" s="35">
        <v>10873</v>
      </c>
      <c r="I27" s="36">
        <v>92765</v>
      </c>
      <c r="J27" s="35">
        <v>471285</v>
      </c>
      <c r="K27" s="35">
        <v>379115</v>
      </c>
    </row>
    <row r="28" spans="1:11" ht="24.95" customHeight="1">
      <c r="A28" s="41"/>
      <c r="B28" s="33" t="s">
        <v>16</v>
      </c>
      <c r="C28" s="35">
        <f>SUM(D28,G28,I28:K28)</f>
        <v>5577550</v>
      </c>
      <c r="D28" s="35">
        <f>E28+F28</f>
        <v>2553321</v>
      </c>
      <c r="E28" s="35">
        <v>2206355</v>
      </c>
      <c r="F28" s="35">
        <v>346966</v>
      </c>
      <c r="G28" s="35">
        <v>2033413</v>
      </c>
      <c r="H28" s="35">
        <v>10873</v>
      </c>
      <c r="I28" s="36">
        <v>103993</v>
      </c>
      <c r="J28" s="35">
        <v>471286</v>
      </c>
      <c r="K28" s="35">
        <v>415537</v>
      </c>
    </row>
    <row r="29" spans="1:11" ht="24.95" customHeight="1">
      <c r="A29" s="41"/>
      <c r="B29" s="33" t="s">
        <v>17</v>
      </c>
      <c r="C29" s="35">
        <f>SUM(D29,G29,I29:K29)</f>
        <v>5239239</v>
      </c>
      <c r="D29" s="35">
        <f>E29+F29</f>
        <v>2431537</v>
      </c>
      <c r="E29" s="35">
        <v>2091360</v>
      </c>
      <c r="F29" s="35">
        <v>340177</v>
      </c>
      <c r="G29" s="35">
        <v>1863381</v>
      </c>
      <c r="H29" s="35">
        <v>10873</v>
      </c>
      <c r="I29" s="36">
        <v>92868</v>
      </c>
      <c r="J29" s="35">
        <v>471286</v>
      </c>
      <c r="K29" s="35">
        <v>380167</v>
      </c>
    </row>
    <row r="30" spans="1:11" ht="24.95" customHeight="1">
      <c r="A30" s="37"/>
      <c r="B30" s="33" t="s">
        <v>18</v>
      </c>
      <c r="C30" s="46">
        <f>(C29/C28)*100</f>
        <v>93.934415648447796</v>
      </c>
      <c r="D30" s="46">
        <f>(D29/D28)*100</f>
        <v>95.230368606219116</v>
      </c>
      <c r="E30" s="46">
        <f>(E29/E28)*100</f>
        <v>94.788010089038252</v>
      </c>
      <c r="F30" s="46">
        <f t="shared" ref="F30:K30" si="4">(F29/F28)*100</f>
        <v>98.043324129741819</v>
      </c>
      <c r="G30" s="46">
        <f t="shared" si="4"/>
        <v>91.638098113860792</v>
      </c>
      <c r="H30" s="46">
        <f t="shared" si="4"/>
        <v>100</v>
      </c>
      <c r="I30" s="46">
        <f t="shared" si="4"/>
        <v>89.302164568769044</v>
      </c>
      <c r="J30" s="46">
        <f t="shared" si="4"/>
        <v>100</v>
      </c>
      <c r="K30" s="46">
        <f t="shared" si="4"/>
        <v>91.488122597987669</v>
      </c>
    </row>
    <row r="31" spans="1:11" ht="24.95" customHeight="1">
      <c r="B31" s="47"/>
      <c r="I31" s="48"/>
      <c r="K31" s="49" t="s">
        <v>23</v>
      </c>
    </row>
    <row r="32" spans="1:11" ht="24.2" customHeight="1">
      <c r="I32" s="41"/>
    </row>
    <row r="33" ht="25.5" customHeight="1"/>
    <row r="34" ht="25.5" customHeight="1"/>
    <row r="35" ht="25.5" customHeight="1"/>
    <row r="36" ht="25.5" customHeight="1"/>
    <row r="37" ht="25.5" customHeight="1"/>
  </sheetData>
  <mergeCells count="12">
    <mergeCell ref="A16:B16"/>
    <mergeCell ref="A21:B21"/>
    <mergeCell ref="A26:B26"/>
    <mergeCell ref="A1:F1"/>
    <mergeCell ref="G1:L1"/>
    <mergeCell ref="A4:B5"/>
    <mergeCell ref="C4:C5"/>
    <mergeCell ref="D4:D5"/>
    <mergeCell ref="G4:G5"/>
    <mergeCell ref="I4:I5"/>
    <mergeCell ref="J4:J5"/>
    <mergeCell ref="K4:K5"/>
  </mergeCells>
  <phoneticPr fontId="3"/>
  <printOptions horizontalCentered="1"/>
  <pageMargins left="0.78740157480314965" right="0.78740157480314965" top="0.59055118110236227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155.財政・行政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2017-03-27T00:41:37Z</dcterms:created>
  <dcterms:modified xsi:type="dcterms:W3CDTF">2017-03-27T00:42:04Z</dcterms:modified>
</cp:coreProperties>
</file>