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45.146.教育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G26" i="1"/>
  <c r="F26" i="1"/>
  <c r="E27" i="1" s="1"/>
  <c r="F25" i="1"/>
  <c r="G25" i="1" s="1"/>
  <c r="G24" i="1"/>
  <c r="F24" i="1"/>
  <c r="F23" i="1"/>
  <c r="G23" i="1" s="1"/>
  <c r="G22" i="1"/>
  <c r="F22" i="1"/>
  <c r="F21" i="1"/>
  <c r="G21" i="1" s="1"/>
  <c r="F20" i="1"/>
  <c r="C14" i="1"/>
  <c r="G13" i="1"/>
  <c r="F13" i="1"/>
  <c r="E14" i="1" s="1"/>
  <c r="F12" i="1"/>
  <c r="G12" i="1" s="1"/>
  <c r="G11" i="1"/>
  <c r="F11" i="1"/>
  <c r="F10" i="1"/>
  <c r="G10" i="1" s="1"/>
  <c r="G9" i="1"/>
  <c r="F9" i="1"/>
  <c r="F8" i="1"/>
  <c r="G8" i="1" s="1"/>
  <c r="G7" i="1"/>
  <c r="F7" i="1"/>
  <c r="F6" i="1"/>
  <c r="G6" i="1" s="1"/>
  <c r="F5" i="1"/>
  <c r="D14" i="1" l="1"/>
  <c r="D27" i="1"/>
</calcChain>
</file>

<file path=xl/sharedStrings.xml><?xml version="1.0" encoding="utf-8"?>
<sst xmlns="http://schemas.openxmlformats.org/spreadsheetml/2006/main" count="39" uniqueCount="34">
  <si>
    <t>178　　教　　育</t>
    <rPh sb="5" eb="6">
      <t>キョウ</t>
    </rPh>
    <rPh sb="8" eb="9">
      <t>イク</t>
    </rPh>
    <phoneticPr fontId="4"/>
  </si>
  <si>
    <t>１４５．体育館利用状況調</t>
    <rPh sb="4" eb="7">
      <t>タイイクカン</t>
    </rPh>
    <rPh sb="7" eb="9">
      <t>リヨウ</t>
    </rPh>
    <rPh sb="9" eb="11">
      <t>ジョウキョウ</t>
    </rPh>
    <rPh sb="11" eb="12">
      <t>シラ</t>
    </rPh>
    <phoneticPr fontId="4"/>
  </si>
  <si>
    <t>単位：人、％</t>
    <phoneticPr fontId="8"/>
  </si>
  <si>
    <t>年度</t>
    <phoneticPr fontId="8"/>
  </si>
  <si>
    <t>主催事業</t>
  </si>
  <si>
    <t>貸館</t>
    <phoneticPr fontId="8"/>
  </si>
  <si>
    <t>一般開放</t>
    <rPh sb="2" eb="3">
      <t>カイ</t>
    </rPh>
    <phoneticPr fontId="8"/>
  </si>
  <si>
    <t>合計</t>
    <phoneticPr fontId="8"/>
  </si>
  <si>
    <t>前年増減</t>
  </si>
  <si>
    <t>平成18年度</t>
    <phoneticPr fontId="8"/>
  </si>
  <si>
    <r>
      <t>平成</t>
    </r>
    <r>
      <rPr>
        <b/>
        <sz val="11"/>
        <rFont val="ＭＳ 明朝"/>
        <family val="1"/>
        <charset val="128"/>
      </rPr>
      <t>19</t>
    </r>
    <r>
      <rPr>
        <b/>
        <sz val="11"/>
        <color indexed="9"/>
        <rFont val="ＭＳ 明朝"/>
        <family val="1"/>
        <charset val="128"/>
      </rPr>
      <t>年度</t>
    </r>
    <phoneticPr fontId="8"/>
  </si>
  <si>
    <r>
      <t>平成</t>
    </r>
    <r>
      <rPr>
        <b/>
        <sz val="11"/>
        <rFont val="ＭＳ 明朝"/>
        <family val="1"/>
        <charset val="128"/>
      </rPr>
      <t>20</t>
    </r>
    <r>
      <rPr>
        <b/>
        <sz val="11"/>
        <color indexed="9"/>
        <rFont val="ＭＳ 明朝"/>
        <family val="1"/>
        <charset val="128"/>
      </rPr>
      <t>年度</t>
    </r>
    <phoneticPr fontId="8"/>
  </si>
  <si>
    <r>
      <t>平成</t>
    </r>
    <r>
      <rPr>
        <b/>
        <sz val="11"/>
        <rFont val="ＭＳ 明朝"/>
        <family val="1"/>
        <charset val="128"/>
      </rPr>
      <t>21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phoneticPr fontId="8"/>
  </si>
  <si>
    <r>
      <t>平成</t>
    </r>
    <r>
      <rPr>
        <b/>
        <sz val="11"/>
        <rFont val="ＭＳ 明朝"/>
        <family val="1"/>
        <charset val="128"/>
      </rPr>
      <t>22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phoneticPr fontId="8"/>
  </si>
  <si>
    <r>
      <t>平成</t>
    </r>
    <r>
      <rPr>
        <b/>
        <sz val="11"/>
        <rFont val="ＭＳ 明朝"/>
        <family val="1"/>
        <charset val="128"/>
      </rPr>
      <t>23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phoneticPr fontId="4"/>
  </si>
  <si>
    <r>
      <t>平成</t>
    </r>
    <r>
      <rPr>
        <b/>
        <sz val="11"/>
        <rFont val="ＭＳ 明朝"/>
        <family val="1"/>
        <charset val="128"/>
      </rPr>
      <t>24</t>
    </r>
    <r>
      <rPr>
        <b/>
        <sz val="11"/>
        <color indexed="9"/>
        <rFont val="ＭＳ 明朝"/>
        <family val="1"/>
        <charset val="128"/>
      </rPr>
      <t>年度</t>
    </r>
    <phoneticPr fontId="4"/>
  </si>
  <si>
    <r>
      <t>平成</t>
    </r>
    <r>
      <rPr>
        <b/>
        <sz val="11"/>
        <rFont val="ＭＳ 明朝"/>
        <family val="1"/>
        <charset val="128"/>
      </rPr>
      <t>25</t>
    </r>
    <r>
      <rPr>
        <b/>
        <sz val="11"/>
        <color indexed="9"/>
        <rFont val="ＭＳ 明朝"/>
        <family val="1"/>
        <charset val="128"/>
      </rPr>
      <t>年度</t>
    </r>
    <phoneticPr fontId="4"/>
  </si>
  <si>
    <r>
      <t>平成</t>
    </r>
    <r>
      <rPr>
        <b/>
        <sz val="11"/>
        <rFont val="ＭＳ 明朝"/>
        <family val="1"/>
        <charset val="128"/>
      </rPr>
      <t>26</t>
    </r>
    <r>
      <rPr>
        <b/>
        <sz val="11"/>
        <color indexed="9"/>
        <rFont val="ＭＳ 明朝"/>
        <family val="1"/>
        <charset val="128"/>
      </rPr>
      <t>年度</t>
    </r>
    <phoneticPr fontId="4"/>
  </si>
  <si>
    <t>平成26年度構成比</t>
    <rPh sb="4" eb="5">
      <t>ネン</t>
    </rPh>
    <phoneticPr fontId="4"/>
  </si>
  <si>
    <t>-</t>
    <phoneticPr fontId="4"/>
  </si>
  <si>
    <t>教育委員会生涯学習課</t>
    <rPh sb="0" eb="2">
      <t>キョウイク</t>
    </rPh>
    <rPh sb="2" eb="5">
      <t>イインカイ</t>
    </rPh>
    <rPh sb="5" eb="7">
      <t>ショウガイ</t>
    </rPh>
    <rPh sb="7" eb="9">
      <t>ガクシュウ</t>
    </rPh>
    <rPh sb="9" eb="10">
      <t>カ</t>
    </rPh>
    <phoneticPr fontId="8"/>
  </si>
  <si>
    <t>１４６．温水プール利用状況調</t>
    <phoneticPr fontId="4"/>
  </si>
  <si>
    <t>単位：人、％</t>
    <phoneticPr fontId="8"/>
  </si>
  <si>
    <t>年度</t>
    <phoneticPr fontId="8"/>
  </si>
  <si>
    <t>貸館</t>
    <phoneticPr fontId="8"/>
  </si>
  <si>
    <t>合計</t>
    <phoneticPr fontId="8"/>
  </si>
  <si>
    <t>平成20年度</t>
    <phoneticPr fontId="8"/>
  </si>
  <si>
    <r>
      <t>平成</t>
    </r>
    <r>
      <rPr>
        <b/>
        <sz val="11"/>
        <rFont val="ＭＳ 明朝"/>
        <family val="1"/>
        <charset val="128"/>
      </rPr>
      <t>21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phoneticPr fontId="8"/>
  </si>
  <si>
    <r>
      <t>平成</t>
    </r>
    <r>
      <rPr>
        <b/>
        <sz val="11"/>
        <rFont val="ＭＳ 明朝"/>
        <family val="1"/>
        <charset val="128"/>
      </rPr>
      <t>22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phoneticPr fontId="4"/>
  </si>
  <si>
    <r>
      <t>平成</t>
    </r>
    <r>
      <rPr>
        <b/>
        <sz val="11"/>
        <rFont val="ＭＳ 明朝"/>
        <family val="1"/>
        <charset val="128"/>
      </rPr>
      <t>23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phoneticPr fontId="4"/>
  </si>
  <si>
    <r>
      <t>平成</t>
    </r>
    <r>
      <rPr>
        <b/>
        <sz val="11"/>
        <rFont val="ＭＳ 明朝"/>
        <family val="1"/>
        <charset val="128"/>
      </rPr>
      <t>24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phoneticPr fontId="4"/>
  </si>
  <si>
    <r>
      <t>平成</t>
    </r>
    <r>
      <rPr>
        <b/>
        <sz val="11"/>
        <rFont val="ＭＳ 明朝"/>
        <family val="1"/>
        <charset val="128"/>
      </rPr>
      <t>25</t>
    </r>
    <r>
      <rPr>
        <b/>
        <sz val="11"/>
        <color indexed="9"/>
        <rFont val="ＭＳ 明朝"/>
        <family val="1"/>
        <charset val="128"/>
      </rPr>
      <t>年度</t>
    </r>
    <phoneticPr fontId="4"/>
  </si>
  <si>
    <r>
      <t>平成</t>
    </r>
    <r>
      <rPr>
        <b/>
        <sz val="11"/>
        <rFont val="ＭＳ 明朝"/>
        <family val="1"/>
        <charset val="128"/>
      </rPr>
      <t>26</t>
    </r>
    <r>
      <rPr>
        <b/>
        <sz val="11"/>
        <color indexed="9"/>
        <rFont val="ＭＳ 明朝"/>
        <family val="1"/>
        <charset val="128"/>
      </rPr>
      <t>年度</t>
    </r>
    <phoneticPr fontId="4"/>
  </si>
  <si>
    <t>‐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</si>
</sst>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_);[Red]\(#,##0\)"/>
    <numFmt numFmtId="178" formatCode="#,##0;&quot;△ &quot;#,##0"/>
    <numFmt numFmtId="179" formatCode="0.0_ "/>
    <numFmt numFmtId="180" formatCode="#,##0.0_ "/>
  </numFmts>
  <fonts count="11">
    <font>
      <sz val="11"/>
      <name val="ＭＳ Ｐゴシック"/>
      <family val="3"/>
      <charset val="128"/>
    </font>
    <font>
      <sz val="11"/>
      <name val="HGS明朝E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>
      <alignment horizontal="center" vertical="center"/>
    </xf>
    <xf numFmtId="38" fontId="6" fillId="0" borderId="0" applyFont="0" applyFill="0" applyBorder="0" applyAlignment="0" applyProtection="0"/>
  </cellStyleXfs>
  <cellXfs count="37">
    <xf numFmtId="0" fontId="0" fillId="0" borderId="0" xfId="0"/>
    <xf numFmtId="176" fontId="2" fillId="0" borderId="0" xfId="1" applyFont="1" applyFill="1" applyAlignment="1">
      <alignment horizontal="left" vertical="top"/>
    </xf>
    <xf numFmtId="176" fontId="5" fillId="0" borderId="0" xfId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176" fontId="7" fillId="0" borderId="0" xfId="1" applyFont="1" applyFill="1" applyAlignment="1">
      <alignment horizontal="center" vertical="center"/>
    </xf>
    <xf numFmtId="176" fontId="7" fillId="0" borderId="0" xfId="1" applyFont="1" applyFill="1" applyAlignment="1">
      <alignment horizontal="center" vertical="center"/>
    </xf>
    <xf numFmtId="176" fontId="5" fillId="0" borderId="0" xfId="1" applyFont="1" applyFill="1" applyAlignment="1">
      <alignment horizontal="right"/>
    </xf>
    <xf numFmtId="176" fontId="5" fillId="0" borderId="1" xfId="1" applyFont="1" applyFill="1" applyBorder="1" applyAlignment="1">
      <alignment horizontal="distributed" vertical="center" justifyLastLine="1"/>
    </xf>
    <xf numFmtId="176" fontId="5" fillId="0" borderId="2" xfId="1" applyFont="1" applyFill="1" applyBorder="1" applyAlignment="1">
      <alignment horizontal="distributed" vertical="center" justifyLastLine="1"/>
    </xf>
    <xf numFmtId="176" fontId="5" fillId="0" borderId="2" xfId="1" applyFont="1" applyFill="1" applyBorder="1" applyAlignment="1">
      <alignment horizontal="distributed" vertical="center" justifyLastLine="1"/>
    </xf>
    <xf numFmtId="176" fontId="5" fillId="0" borderId="3" xfId="1" applyFont="1" applyFill="1" applyBorder="1" applyAlignment="1">
      <alignment horizontal="distributed" vertical="center" justifyLastLine="1"/>
    </xf>
    <xf numFmtId="176" fontId="5" fillId="0" borderId="0" xfId="1" applyFont="1" applyFill="1" applyBorder="1" applyAlignment="1">
      <alignment horizontal="center" vertical="center"/>
    </xf>
    <xf numFmtId="176" fontId="5" fillId="0" borderId="4" xfId="1" applyFont="1" applyFill="1" applyBorder="1" applyAlignment="1">
      <alignment horizontal="distributed" vertical="center"/>
    </xf>
    <xf numFmtId="177" fontId="9" fillId="0" borderId="5" xfId="1" applyNumberFormat="1" applyFont="1" applyFill="1" applyBorder="1" applyAlignment="1">
      <alignment horizontal="right" vertical="center"/>
    </xf>
    <xf numFmtId="177" fontId="9" fillId="0" borderId="0" xfId="1" applyNumberFormat="1" applyFont="1" applyFill="1" applyBorder="1" applyAlignment="1">
      <alignment horizontal="right" vertical="center"/>
    </xf>
    <xf numFmtId="178" fontId="9" fillId="0" borderId="0" xfId="1" applyNumberFormat="1" applyFont="1" applyFill="1" applyBorder="1" applyAlignment="1">
      <alignment horizontal="right" vertical="center"/>
    </xf>
    <xf numFmtId="176" fontId="10" fillId="0" borderId="0" xfId="1" applyFont="1" applyFill="1" applyBorder="1" applyAlignment="1">
      <alignment horizontal="center" vertical="center"/>
    </xf>
    <xf numFmtId="176" fontId="5" fillId="0" borderId="6" xfId="1" applyFont="1" applyFill="1" applyBorder="1" applyAlignment="1">
      <alignment horizontal="distributed" vertical="center"/>
    </xf>
    <xf numFmtId="176" fontId="5" fillId="0" borderId="5" xfId="1" applyFont="1" applyFill="1" applyBorder="1" applyAlignment="1">
      <alignment horizontal="distributed" vertical="center"/>
    </xf>
    <xf numFmtId="176" fontId="9" fillId="0" borderId="5" xfId="1" applyFont="1" applyFill="1" applyBorder="1" applyAlignment="1">
      <alignment horizontal="right" vertical="center"/>
    </xf>
    <xf numFmtId="176" fontId="9" fillId="0" borderId="0" xfId="1" applyFont="1" applyFill="1" applyAlignment="1">
      <alignment horizontal="right" vertical="center"/>
    </xf>
    <xf numFmtId="176" fontId="9" fillId="0" borderId="0" xfId="1" applyFont="1" applyFill="1" applyBorder="1" applyAlignment="1">
      <alignment horizontal="right" vertical="center"/>
    </xf>
    <xf numFmtId="176" fontId="9" fillId="0" borderId="5" xfId="1" applyFont="1" applyFill="1" applyBorder="1" applyAlignment="1">
      <alignment vertical="center"/>
    </xf>
    <xf numFmtId="176" fontId="9" fillId="0" borderId="0" xfId="1" applyFont="1" applyFill="1" applyBorder="1" applyAlignment="1">
      <alignment vertical="center"/>
    </xf>
    <xf numFmtId="176" fontId="5" fillId="0" borderId="4" xfId="1" applyFont="1" applyFill="1" applyBorder="1" applyAlignment="1">
      <alignment horizontal="center" vertical="center"/>
    </xf>
    <xf numFmtId="176" fontId="5" fillId="0" borderId="7" xfId="1" applyFont="1" applyFill="1" applyBorder="1" applyAlignment="1">
      <alignment horizontal="center" vertical="center" shrinkToFit="1"/>
    </xf>
    <xf numFmtId="176" fontId="5" fillId="0" borderId="8" xfId="1" applyFont="1" applyFill="1" applyBorder="1" applyAlignment="1">
      <alignment horizontal="center" vertical="center" shrinkToFit="1"/>
    </xf>
    <xf numFmtId="179" fontId="9" fillId="0" borderId="9" xfId="1" applyNumberFormat="1" applyFont="1" applyFill="1" applyBorder="1" applyAlignment="1">
      <alignment vertical="center"/>
    </xf>
    <xf numFmtId="179" fontId="9" fillId="0" borderId="7" xfId="1" applyNumberFormat="1" applyFont="1" applyFill="1" applyBorder="1" applyAlignment="1">
      <alignment vertical="center"/>
    </xf>
    <xf numFmtId="49" fontId="9" fillId="0" borderId="7" xfId="1" applyNumberFormat="1" applyFont="1" applyFill="1" applyBorder="1" applyAlignment="1">
      <alignment horizontal="right" vertical="center"/>
    </xf>
    <xf numFmtId="176" fontId="5" fillId="0" borderId="0" xfId="1" applyFont="1" applyFill="1" applyBorder="1" applyAlignment="1">
      <alignment horizontal="distributed" vertical="center"/>
    </xf>
    <xf numFmtId="10" fontId="5" fillId="0" borderId="0" xfId="1" applyNumberFormat="1" applyFont="1" applyFill="1" applyBorder="1" applyAlignment="1">
      <alignment horizontal="right" vertical="center"/>
    </xf>
    <xf numFmtId="176" fontId="5" fillId="0" borderId="0" xfId="1" applyFont="1" applyFill="1" applyAlignment="1">
      <alignment horizontal="right" vertical="top"/>
    </xf>
    <xf numFmtId="176" fontId="7" fillId="0" borderId="0" xfId="1" applyFont="1" applyFill="1" applyAlignment="1">
      <alignment horizontal="center" vertical="center" shrinkToFit="1"/>
    </xf>
    <xf numFmtId="178" fontId="9" fillId="0" borderId="0" xfId="2" applyNumberFormat="1" applyFont="1" applyFill="1" applyBorder="1" applyAlignment="1">
      <alignment horizontal="right" vertical="center"/>
    </xf>
    <xf numFmtId="180" fontId="9" fillId="0" borderId="7" xfId="1" applyNumberFormat="1" applyFont="1" applyFill="1" applyBorder="1" applyAlignment="1">
      <alignment horizontal="right" vertical="center"/>
    </xf>
    <xf numFmtId="176" fontId="5" fillId="0" borderId="0" xfId="1" applyFont="1" applyFill="1" applyAlignment="1">
      <alignment horizontal="left" vertical="center"/>
    </xf>
  </cellXfs>
  <cellStyles count="3">
    <cellStyle name="桁区切り 2" xfId="2"/>
    <cellStyle name="標準" xfId="0" builtinId="0"/>
    <cellStyle name="標準_統計書パート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view="pageBreakPreview" zoomScaleNormal="100" zoomScaleSheetLayoutView="100" workbookViewId="0">
      <selection activeCell="J21" sqref="J21"/>
    </sheetView>
  </sheetViews>
  <sheetFormatPr defaultColWidth="11.5" defaultRowHeight="13.5"/>
  <cols>
    <col min="1" max="1" width="15.625" style="2" customWidth="1"/>
    <col min="2" max="2" width="14.125" style="2" hidden="1" customWidth="1"/>
    <col min="3" max="7" width="13.625" style="2" customWidth="1"/>
    <col min="8" max="8" width="9.875" style="2" customWidth="1"/>
    <col min="9" max="16" width="9" style="3" customWidth="1"/>
    <col min="17" max="16384" width="11.5" style="2"/>
  </cols>
  <sheetData>
    <row r="1" spans="1:17" ht="30" customHeight="1">
      <c r="A1" s="1" t="s">
        <v>0</v>
      </c>
      <c r="B1" s="1"/>
      <c r="C1" s="1"/>
      <c r="D1" s="1"/>
      <c r="E1" s="1"/>
      <c r="F1" s="1"/>
      <c r="G1" s="1"/>
    </row>
    <row r="2" spans="1:17" ht="30" customHeight="1">
      <c r="A2" s="4" t="s">
        <v>1</v>
      </c>
      <c r="B2" s="4"/>
      <c r="C2" s="4"/>
      <c r="D2" s="4"/>
      <c r="E2" s="4"/>
      <c r="F2" s="4"/>
      <c r="G2" s="4"/>
      <c r="Q2" s="5"/>
    </row>
    <row r="3" spans="1:17" ht="20.100000000000001" customHeight="1" thickBot="1">
      <c r="G3" s="6" t="s">
        <v>2</v>
      </c>
    </row>
    <row r="4" spans="1:17" ht="30" customHeight="1">
      <c r="A4" s="7" t="s">
        <v>3</v>
      </c>
      <c r="B4" s="8"/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</row>
    <row r="5" spans="1:17" ht="27" customHeight="1">
      <c r="A5" s="11" t="s">
        <v>9</v>
      </c>
      <c r="B5" s="12"/>
      <c r="C5" s="13">
        <v>5972</v>
      </c>
      <c r="D5" s="14">
        <v>84797</v>
      </c>
      <c r="E5" s="14">
        <v>25432</v>
      </c>
      <c r="F5" s="14">
        <f t="shared" ref="F5:F13" si="0">SUM(C5:E5)</f>
        <v>116201</v>
      </c>
      <c r="G5" s="15">
        <v>28420</v>
      </c>
    </row>
    <row r="6" spans="1:17" ht="27" customHeight="1">
      <c r="A6" s="16" t="s">
        <v>10</v>
      </c>
      <c r="B6" s="17"/>
      <c r="C6" s="13">
        <v>5728</v>
      </c>
      <c r="D6" s="14">
        <v>99724</v>
      </c>
      <c r="E6" s="14">
        <v>23446</v>
      </c>
      <c r="F6" s="14">
        <f t="shared" si="0"/>
        <v>128898</v>
      </c>
      <c r="G6" s="15">
        <f t="shared" ref="G6:G12" si="1">F6-F5</f>
        <v>12697</v>
      </c>
    </row>
    <row r="7" spans="1:17" ht="27" customHeight="1">
      <c r="A7" s="16" t="s">
        <v>11</v>
      </c>
      <c r="B7" s="18"/>
      <c r="C7" s="13">
        <v>5864</v>
      </c>
      <c r="D7" s="14">
        <v>91576</v>
      </c>
      <c r="E7" s="14">
        <v>24623</v>
      </c>
      <c r="F7" s="14">
        <f t="shared" si="0"/>
        <v>122063</v>
      </c>
      <c r="G7" s="15">
        <f t="shared" si="1"/>
        <v>-6835</v>
      </c>
    </row>
    <row r="8" spans="1:17" ht="27" customHeight="1">
      <c r="A8" s="16" t="s">
        <v>12</v>
      </c>
      <c r="B8" s="12"/>
      <c r="C8" s="13">
        <v>6498</v>
      </c>
      <c r="D8" s="14">
        <v>86153</v>
      </c>
      <c r="E8" s="14">
        <v>24249</v>
      </c>
      <c r="F8" s="14">
        <f t="shared" si="0"/>
        <v>116900</v>
      </c>
      <c r="G8" s="15">
        <f t="shared" si="1"/>
        <v>-5163</v>
      </c>
    </row>
    <row r="9" spans="1:17" ht="27" customHeight="1">
      <c r="A9" s="16" t="s">
        <v>13</v>
      </c>
      <c r="B9" s="12"/>
      <c r="C9" s="19">
        <v>7202</v>
      </c>
      <c r="D9" s="20">
        <v>99407</v>
      </c>
      <c r="E9" s="20">
        <v>22583</v>
      </c>
      <c r="F9" s="20">
        <f t="shared" si="0"/>
        <v>129192</v>
      </c>
      <c r="G9" s="15">
        <f t="shared" si="1"/>
        <v>12292</v>
      </c>
    </row>
    <row r="10" spans="1:17" ht="27" customHeight="1">
      <c r="A10" s="16" t="s">
        <v>14</v>
      </c>
      <c r="C10" s="19">
        <v>4007</v>
      </c>
      <c r="D10" s="21">
        <v>46022</v>
      </c>
      <c r="E10" s="21">
        <v>17886</v>
      </c>
      <c r="F10" s="21">
        <f t="shared" si="0"/>
        <v>67915</v>
      </c>
      <c r="G10" s="15">
        <f t="shared" si="1"/>
        <v>-61277</v>
      </c>
    </row>
    <row r="11" spans="1:17" ht="27" customHeight="1">
      <c r="A11" s="16" t="s">
        <v>15</v>
      </c>
      <c r="B11" s="11"/>
      <c r="C11" s="22">
        <v>7358</v>
      </c>
      <c r="D11" s="23">
        <v>87076</v>
      </c>
      <c r="E11" s="23">
        <v>24694</v>
      </c>
      <c r="F11" s="21">
        <f t="shared" si="0"/>
        <v>119128</v>
      </c>
      <c r="G11" s="15">
        <f t="shared" si="1"/>
        <v>51213</v>
      </c>
    </row>
    <row r="12" spans="1:17" ht="27" customHeight="1">
      <c r="A12" s="16" t="s">
        <v>16</v>
      </c>
      <c r="B12" s="11"/>
      <c r="C12" s="13">
        <v>9258</v>
      </c>
      <c r="D12" s="14">
        <v>91066</v>
      </c>
      <c r="E12" s="14">
        <v>26463</v>
      </c>
      <c r="F12" s="21">
        <f t="shared" si="0"/>
        <v>126787</v>
      </c>
      <c r="G12" s="15">
        <f t="shared" si="1"/>
        <v>7659</v>
      </c>
    </row>
    <row r="13" spans="1:17" ht="27" customHeight="1">
      <c r="A13" s="16" t="s">
        <v>17</v>
      </c>
      <c r="B13" s="24"/>
      <c r="C13" s="13">
        <v>10208</v>
      </c>
      <c r="D13" s="14">
        <v>94827</v>
      </c>
      <c r="E13" s="14">
        <v>27342</v>
      </c>
      <c r="F13" s="21">
        <f t="shared" si="0"/>
        <v>132377</v>
      </c>
      <c r="G13" s="15">
        <f>F13-F12</f>
        <v>5590</v>
      </c>
    </row>
    <row r="14" spans="1:17" ht="30" customHeight="1">
      <c r="A14" s="25" t="s">
        <v>18</v>
      </c>
      <c r="B14" s="26"/>
      <c r="C14" s="27">
        <f>(C13/$F$13)*100</f>
        <v>7.711309366430724</v>
      </c>
      <c r="D14" s="28">
        <f>(D13/$F$13)*100</f>
        <v>71.63404518911895</v>
      </c>
      <c r="E14" s="28">
        <f>(E13/$F$13)*100</f>
        <v>20.65464544445032</v>
      </c>
      <c r="F14" s="28">
        <v>100</v>
      </c>
      <c r="G14" s="29" t="s">
        <v>19</v>
      </c>
    </row>
    <row r="15" spans="1:17" ht="20.100000000000001" customHeight="1">
      <c r="A15" s="30"/>
      <c r="B15" s="30"/>
      <c r="C15" s="31"/>
      <c r="D15" s="31"/>
      <c r="E15" s="31"/>
      <c r="F15" s="31"/>
      <c r="G15" s="32" t="s">
        <v>20</v>
      </c>
    </row>
    <row r="16" spans="1:17" ht="30" customHeight="1"/>
    <row r="17" spans="1:7" ht="30" customHeight="1">
      <c r="A17" s="33" t="s">
        <v>21</v>
      </c>
      <c r="B17" s="33"/>
      <c r="C17" s="33"/>
      <c r="D17" s="33"/>
      <c r="E17" s="33"/>
      <c r="F17" s="33"/>
      <c r="G17" s="33"/>
    </row>
    <row r="18" spans="1:7" ht="20.100000000000001" customHeight="1" thickBot="1">
      <c r="G18" s="6" t="s">
        <v>22</v>
      </c>
    </row>
    <row r="19" spans="1:7" ht="30" customHeight="1">
      <c r="A19" s="7" t="s">
        <v>23</v>
      </c>
      <c r="B19" s="8"/>
      <c r="C19" s="9" t="s">
        <v>4</v>
      </c>
      <c r="D19" s="9" t="s">
        <v>24</v>
      </c>
      <c r="E19" s="9" t="s">
        <v>6</v>
      </c>
      <c r="F19" s="9" t="s">
        <v>25</v>
      </c>
      <c r="G19" s="10" t="s">
        <v>8</v>
      </c>
    </row>
    <row r="20" spans="1:7" ht="27" customHeight="1">
      <c r="A20" s="11" t="s">
        <v>26</v>
      </c>
      <c r="B20" s="18"/>
      <c r="C20" s="19">
        <v>6128</v>
      </c>
      <c r="D20" s="21">
        <v>16210</v>
      </c>
      <c r="E20" s="21">
        <v>19614</v>
      </c>
      <c r="F20" s="21">
        <f t="shared" ref="F20:F25" si="2">SUM(C20:E20)</f>
        <v>41952</v>
      </c>
      <c r="G20" s="34">
        <v>-1437</v>
      </c>
    </row>
    <row r="21" spans="1:7" ht="27" customHeight="1">
      <c r="A21" s="16" t="s">
        <v>27</v>
      </c>
      <c r="B21" s="12"/>
      <c r="C21" s="19">
        <v>5827</v>
      </c>
      <c r="D21" s="21">
        <v>16377</v>
      </c>
      <c r="E21" s="21">
        <v>18504</v>
      </c>
      <c r="F21" s="21">
        <f t="shared" si="2"/>
        <v>40708</v>
      </c>
      <c r="G21" s="34">
        <f t="shared" ref="G21:G26" si="3">F21-F20</f>
        <v>-1244</v>
      </c>
    </row>
    <row r="22" spans="1:7" ht="27" customHeight="1">
      <c r="A22" s="16" t="s">
        <v>28</v>
      </c>
      <c r="B22" s="12"/>
      <c r="C22" s="19">
        <v>6770</v>
      </c>
      <c r="D22" s="21">
        <v>16143</v>
      </c>
      <c r="E22" s="21">
        <v>18068</v>
      </c>
      <c r="F22" s="21">
        <f t="shared" si="2"/>
        <v>40981</v>
      </c>
      <c r="G22" s="34">
        <f t="shared" si="3"/>
        <v>273</v>
      </c>
    </row>
    <row r="23" spans="1:7" ht="27" customHeight="1">
      <c r="A23" s="16" t="s">
        <v>29</v>
      </c>
      <c r="C23" s="22">
        <v>600</v>
      </c>
      <c r="D23" s="23">
        <v>3348</v>
      </c>
      <c r="E23" s="23">
        <v>19499</v>
      </c>
      <c r="F23" s="23">
        <f t="shared" si="2"/>
        <v>23447</v>
      </c>
      <c r="G23" s="34">
        <f t="shared" si="3"/>
        <v>-17534</v>
      </c>
    </row>
    <row r="24" spans="1:7" ht="27" customHeight="1">
      <c r="A24" s="16" t="s">
        <v>30</v>
      </c>
      <c r="B24" s="11"/>
      <c r="C24" s="19">
        <v>3718</v>
      </c>
      <c r="D24" s="21">
        <v>16320</v>
      </c>
      <c r="E24" s="21">
        <v>17461</v>
      </c>
      <c r="F24" s="23">
        <f t="shared" si="2"/>
        <v>37499</v>
      </c>
      <c r="G24" s="34">
        <f t="shared" si="3"/>
        <v>14052</v>
      </c>
    </row>
    <row r="25" spans="1:7" ht="27" customHeight="1">
      <c r="A25" s="16" t="s">
        <v>31</v>
      </c>
      <c r="B25" s="12"/>
      <c r="C25" s="19">
        <v>5605</v>
      </c>
      <c r="D25" s="21">
        <v>10215</v>
      </c>
      <c r="E25" s="21">
        <v>18819</v>
      </c>
      <c r="F25" s="23">
        <f t="shared" si="2"/>
        <v>34639</v>
      </c>
      <c r="G25" s="34">
        <f t="shared" si="3"/>
        <v>-2860</v>
      </c>
    </row>
    <row r="26" spans="1:7" ht="27" customHeight="1">
      <c r="A26" s="16" t="s">
        <v>32</v>
      </c>
      <c r="B26" s="12"/>
      <c r="C26" s="19">
        <v>4893</v>
      </c>
      <c r="D26" s="21">
        <v>11413</v>
      </c>
      <c r="E26" s="21">
        <v>19610</v>
      </c>
      <c r="F26" s="23">
        <f>SUM(C26:E26)</f>
        <v>35916</v>
      </c>
      <c r="G26" s="34">
        <f t="shared" si="3"/>
        <v>1277</v>
      </c>
    </row>
    <row r="27" spans="1:7" ht="30" customHeight="1">
      <c r="A27" s="25" t="s">
        <v>18</v>
      </c>
      <c r="B27" s="26"/>
      <c r="C27" s="27">
        <f>(C26/$F$26)*100</f>
        <v>13.623454727697961</v>
      </c>
      <c r="D27" s="28">
        <f>(D26/$F$26)*100</f>
        <v>31.776923933622896</v>
      </c>
      <c r="E27" s="28">
        <f>(E26/$F$26)*100</f>
        <v>54.599621338679135</v>
      </c>
      <c r="F27" s="35">
        <v>100</v>
      </c>
      <c r="G27" s="29" t="s">
        <v>33</v>
      </c>
    </row>
    <row r="28" spans="1:7" ht="20.100000000000001" customHeight="1">
      <c r="A28" s="36"/>
      <c r="G28" s="32" t="s">
        <v>20</v>
      </c>
    </row>
  </sheetData>
  <mergeCells count="7">
    <mergeCell ref="A27:B27"/>
    <mergeCell ref="A1:G1"/>
    <mergeCell ref="A2:G2"/>
    <mergeCell ref="A4:B4"/>
    <mergeCell ref="A14:B14"/>
    <mergeCell ref="A17:G17"/>
    <mergeCell ref="A19:B19"/>
  </mergeCells>
  <phoneticPr fontId="3"/>
  <printOptions horizontalCentered="1"/>
  <pageMargins left="0.70866141732283472" right="0.70866141732283472" top="0.59055118110236227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145.146.教育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2017-03-27T00:35:34Z</dcterms:created>
  <dcterms:modified xsi:type="dcterms:W3CDTF">2017-03-27T00:38:52Z</dcterms:modified>
</cp:coreProperties>
</file>