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3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'13.人口'!$A$1:$R$40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G39" i="1"/>
  <c r="B39" i="1"/>
  <c r="K38" i="1"/>
  <c r="G38" i="1"/>
  <c r="B38" i="1"/>
  <c r="M37" i="1"/>
  <c r="L37" i="1"/>
  <c r="G37" i="1"/>
  <c r="D37" i="1"/>
  <c r="C37" i="1"/>
  <c r="K36" i="1"/>
  <c r="G36" i="1"/>
  <c r="B36" i="1"/>
  <c r="K35" i="1"/>
  <c r="G35" i="1"/>
  <c r="B35" i="1"/>
  <c r="K34" i="1"/>
  <c r="I34" i="1"/>
  <c r="H34" i="1"/>
  <c r="B34" i="1"/>
  <c r="K33" i="1"/>
  <c r="G33" i="1"/>
  <c r="B33" i="1"/>
  <c r="K32" i="1"/>
  <c r="G32" i="1"/>
  <c r="B32" i="1"/>
  <c r="M31" i="1"/>
  <c r="L31" i="1"/>
  <c r="G31" i="1"/>
  <c r="D31" i="1"/>
  <c r="B31" i="1" s="1"/>
  <c r="C31" i="1"/>
  <c r="K30" i="1"/>
  <c r="G30" i="1"/>
  <c r="B30" i="1"/>
  <c r="P29" i="1"/>
  <c r="K29" i="1"/>
  <c r="G29" i="1"/>
  <c r="G28" i="1" s="1"/>
  <c r="B29" i="1"/>
  <c r="P28" i="1"/>
  <c r="K28" i="1"/>
  <c r="K25" i="1" s="1"/>
  <c r="I28" i="1"/>
  <c r="H28" i="1"/>
  <c r="B28" i="1"/>
  <c r="P27" i="1"/>
  <c r="K27" i="1"/>
  <c r="G27" i="1"/>
  <c r="B27" i="1"/>
  <c r="P26" i="1"/>
  <c r="K26" i="1"/>
  <c r="G26" i="1"/>
  <c r="B26" i="1"/>
  <c r="P25" i="1"/>
  <c r="M25" i="1"/>
  <c r="L25" i="1"/>
  <c r="G25" i="1"/>
  <c r="D25" i="1"/>
  <c r="C25" i="1"/>
  <c r="Q32" i="1" s="1"/>
  <c r="P24" i="1"/>
  <c r="K24" i="1"/>
  <c r="G24" i="1"/>
  <c r="B24" i="1"/>
  <c r="P23" i="1"/>
  <c r="P22" i="1" s="1"/>
  <c r="K23" i="1"/>
  <c r="G23" i="1"/>
  <c r="B23" i="1"/>
  <c r="R22" i="1"/>
  <c r="Q22" i="1"/>
  <c r="K22" i="1"/>
  <c r="I22" i="1"/>
  <c r="H22" i="1"/>
  <c r="B22" i="1"/>
  <c r="P21" i="1"/>
  <c r="K21" i="1"/>
  <c r="G21" i="1"/>
  <c r="B21" i="1"/>
  <c r="P20" i="1"/>
  <c r="K20" i="1"/>
  <c r="K19" i="1" s="1"/>
  <c r="G20" i="1"/>
  <c r="B20" i="1"/>
  <c r="P19" i="1"/>
  <c r="M19" i="1"/>
  <c r="L19" i="1"/>
  <c r="Q33" i="1" s="1"/>
  <c r="G19" i="1"/>
  <c r="D19" i="1"/>
  <c r="C19" i="1"/>
  <c r="B19" i="1" s="1"/>
  <c r="P18" i="1"/>
  <c r="K18" i="1"/>
  <c r="G18" i="1"/>
  <c r="B18" i="1"/>
  <c r="P17" i="1"/>
  <c r="P16" i="1" s="1"/>
  <c r="K17" i="1"/>
  <c r="G17" i="1"/>
  <c r="B17" i="1"/>
  <c r="R16" i="1"/>
  <c r="Q16" i="1"/>
  <c r="K16" i="1"/>
  <c r="K13" i="1" s="1"/>
  <c r="I16" i="1"/>
  <c r="H16" i="1"/>
  <c r="B16" i="1"/>
  <c r="P15" i="1"/>
  <c r="K15" i="1"/>
  <c r="G15" i="1"/>
  <c r="B15" i="1"/>
  <c r="P14" i="1"/>
  <c r="K14" i="1"/>
  <c r="G14" i="1"/>
  <c r="B14" i="1"/>
  <c r="P13" i="1"/>
  <c r="M13" i="1"/>
  <c r="L13" i="1"/>
  <c r="G13" i="1"/>
  <c r="D13" i="1"/>
  <c r="C13" i="1"/>
  <c r="B13" i="1" s="1"/>
  <c r="P12" i="1"/>
  <c r="K12" i="1"/>
  <c r="G12" i="1"/>
  <c r="B12" i="1"/>
  <c r="P11" i="1"/>
  <c r="K11" i="1"/>
  <c r="G11" i="1"/>
  <c r="B11" i="1"/>
  <c r="R10" i="1"/>
  <c r="Q10" i="1"/>
  <c r="K10" i="1"/>
  <c r="I10" i="1"/>
  <c r="H10" i="1"/>
  <c r="B10" i="1"/>
  <c r="P9" i="1"/>
  <c r="K9" i="1"/>
  <c r="G9" i="1"/>
  <c r="B9" i="1"/>
  <c r="P8" i="1"/>
  <c r="K8" i="1"/>
  <c r="K7" i="1" s="1"/>
  <c r="G8" i="1"/>
  <c r="B37" i="1" s="1"/>
  <c r="B8" i="1"/>
  <c r="P7" i="1"/>
  <c r="M7" i="1"/>
  <c r="L7" i="1"/>
  <c r="G7" i="1"/>
  <c r="D7" i="1"/>
  <c r="R31" i="1" s="1"/>
  <c r="C7" i="1"/>
  <c r="Q31" i="1" s="1"/>
  <c r="G10" i="1" l="1"/>
  <c r="G16" i="1"/>
  <c r="B7" i="1"/>
  <c r="P10" i="1"/>
  <c r="G22" i="1"/>
  <c r="K31" i="1"/>
  <c r="R33" i="1"/>
  <c r="P33" i="1" s="1"/>
  <c r="B25" i="1"/>
  <c r="G34" i="1"/>
  <c r="K37" i="1"/>
  <c r="C5" i="1"/>
  <c r="Q37" i="1" s="1"/>
  <c r="P31" i="1"/>
  <c r="R32" i="1"/>
  <c r="P32" i="1"/>
  <c r="Q36" i="1" l="1"/>
  <c r="Q35" i="1"/>
  <c r="B5" i="1"/>
  <c r="P36" i="1" s="1"/>
  <c r="D5" i="1"/>
  <c r="R36" i="1" s="1"/>
  <c r="P35" i="1" l="1"/>
  <c r="R37" i="1"/>
  <c r="R35" i="1"/>
  <c r="P37" i="1"/>
</calcChain>
</file>

<file path=xl/sharedStrings.xml><?xml version="1.0" encoding="utf-8"?>
<sst xmlns="http://schemas.openxmlformats.org/spreadsheetml/2006/main" count="56" uniqueCount="40">
  <si>
    <t>24　　人　　口</t>
    <rPh sb="4" eb="5">
      <t>ジン</t>
    </rPh>
    <rPh sb="7" eb="8">
      <t>クチ</t>
    </rPh>
    <phoneticPr fontId="2"/>
  </si>
  <si>
    <t>人　　口　　　25</t>
    <rPh sb="0" eb="1">
      <t>ヒト</t>
    </rPh>
    <rPh sb="3" eb="4">
      <t>クチ</t>
    </rPh>
    <phoneticPr fontId="2"/>
  </si>
  <si>
    <t>１３．年齢（各歳）・男女別</t>
    <rPh sb="3" eb="5">
      <t>ネンレイ</t>
    </rPh>
    <rPh sb="6" eb="7">
      <t>カク</t>
    </rPh>
    <rPh sb="7" eb="8">
      <t>サイ</t>
    </rPh>
    <rPh sb="10" eb="12">
      <t>ダンジョ</t>
    </rPh>
    <rPh sb="12" eb="13">
      <t>ベツ</t>
    </rPh>
    <phoneticPr fontId="2"/>
  </si>
  <si>
    <t>人口(平成27年10月1日)</t>
    <phoneticPr fontId="7"/>
  </si>
  <si>
    <t>単位：人</t>
    <rPh sb="0" eb="2">
      <t>タンイ</t>
    </rPh>
    <rPh sb="3" eb="4">
      <t>ヒト</t>
    </rPh>
    <phoneticPr fontId="7"/>
  </si>
  <si>
    <t>年  齢</t>
    <rPh sb="0" eb="4">
      <t>ネンレイ</t>
    </rPh>
    <phoneticPr fontId="2"/>
  </si>
  <si>
    <t>総  数</t>
    <rPh sb="0" eb="4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</si>
  <si>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</si>
  <si>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</si>
  <si>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0～4</t>
    <phoneticPr fontId="2"/>
  </si>
  <si>
    <t>55～59</t>
    <phoneticPr fontId="2"/>
  </si>
  <si>
    <t>30～34</t>
    <phoneticPr fontId="2"/>
  </si>
  <si>
    <t>85～89</t>
    <phoneticPr fontId="2"/>
  </si>
  <si>
    <t>15歳未満</t>
    <rPh sb="2" eb="3">
      <t>サイ</t>
    </rPh>
    <rPh sb="3" eb="5">
      <t>ミマン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</si>
  <si>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</si>
  <si>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</si>
  <si>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5～9</t>
    <phoneticPr fontId="2"/>
  </si>
  <si>
    <t>60～64</t>
    <phoneticPr fontId="2"/>
  </si>
  <si>
    <t>35～39</t>
    <phoneticPr fontId="2"/>
  </si>
  <si>
    <t>90～94</t>
    <phoneticPr fontId="2"/>
  </si>
  <si>
    <t>10～14</t>
    <phoneticPr fontId="2"/>
  </si>
  <si>
    <t>65～69</t>
    <phoneticPr fontId="2"/>
  </si>
  <si>
    <t>40～44</t>
    <phoneticPr fontId="2"/>
  </si>
  <si>
    <t>95～99</t>
    <phoneticPr fontId="2"/>
  </si>
  <si>
    <t>15～19</t>
    <phoneticPr fontId="2"/>
  </si>
  <si>
    <t>70～74</t>
    <phoneticPr fontId="2"/>
  </si>
  <si>
    <t xml:space="preserve">- </t>
    <phoneticPr fontId="2"/>
  </si>
  <si>
    <t>45～49</t>
    <phoneticPr fontId="2"/>
  </si>
  <si>
    <t>100以上</t>
    <rPh sb="3" eb="5">
      <t>イジョウ</t>
    </rPh>
    <phoneticPr fontId="2"/>
  </si>
  <si>
    <t>不詳</t>
    <rPh sb="0" eb="2">
      <t>フショウ</t>
    </rPh>
    <phoneticPr fontId="2"/>
  </si>
  <si>
    <t>（再掲）</t>
    <rPh sb="1" eb="3">
      <t>サイケイ</t>
    </rPh>
    <phoneticPr fontId="2"/>
  </si>
  <si>
    <t>20～24</t>
    <phoneticPr fontId="2"/>
  </si>
  <si>
    <t>75～79</t>
    <phoneticPr fontId="2"/>
  </si>
  <si>
    <t>50～54</t>
    <phoneticPr fontId="2"/>
  </si>
  <si>
    <t>年齢別割合(％）</t>
    <rPh sb="0" eb="3">
      <t>ネンレイベツ</t>
    </rPh>
    <phoneticPr fontId="2"/>
  </si>
  <si>
    <t>25～29</t>
    <phoneticPr fontId="2"/>
  </si>
  <si>
    <t>80～84</t>
    <phoneticPr fontId="2"/>
  </si>
  <si>
    <t>平均年齢</t>
    <rPh sb="0" eb="4">
      <t>ヘイキンネンレイ</t>
    </rPh>
    <phoneticPr fontId="2"/>
  </si>
  <si>
    <t>年齢中位数</t>
    <rPh sb="0" eb="2">
      <t>ネンレイベツ</t>
    </rPh>
    <rPh sb="2" eb="4">
      <t>チュウイ</t>
    </rPh>
    <rPh sb="4" eb="5">
      <t>カズ</t>
    </rPh>
    <phoneticPr fontId="2"/>
  </si>
  <si>
    <t>国勢調査</t>
    <rPh sb="0" eb="4">
      <t>コクセイチョウサ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</si>
</sst>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_ "/>
    <numFmt numFmtId="178" formatCode="#,##0.0_);[Red]\(#,##0.0\)"/>
  </numFmts>
  <fonts count="1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176" fontId="1" fillId="0" borderId="0" xfId="0" applyNumberFormat="1" applyFont="1" applyAlignment="1">
      <alignment horizontal="left" vertical="top"/>
    </xf>
    <xf numFmtId="0" fontId="0" fillId="0" borderId="0" xfId="0" applyAlignment="1"/>
    <xf numFmtId="176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76" fontId="4" fillId="0" borderId="0" xfId="0" applyNumberFormat="1" applyFont="1" applyAlignment="1">
      <alignment vertical="center"/>
    </xf>
    <xf numFmtId="176" fontId="4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6" fontId="8" fillId="0" borderId="5" xfId="0" quotePrefix="1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8" fontId="8" fillId="0" borderId="5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vertical="center"/>
    </xf>
    <xf numFmtId="178" fontId="8" fillId="0" borderId="7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top"/>
    </xf>
  </cellXfs>
  <cellStyles count="2">
    <cellStyle name="標準" xfId="0" builtinId="0"/>
    <cellStyle name="表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20.100000000000001" customHeight="1"/>
  <cols>
    <col min="1" max="4" width="10.125" style="5" customWidth="1"/>
    <col min="5" max="5" width="4.625" style="5" customWidth="1"/>
    <col min="6" max="13" width="10.125" style="5" customWidth="1"/>
    <col min="14" max="14" width="4.625" style="5" customWidth="1"/>
    <col min="15" max="15" width="10.125" style="5" customWidth="1"/>
    <col min="16" max="16" width="10.125" style="10" customWidth="1"/>
    <col min="17" max="18" width="10.125" style="5" customWidth="1"/>
    <col min="19" max="16384" width="9" style="5"/>
  </cols>
  <sheetData>
    <row r="1" spans="1:18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4"/>
      <c r="L1" s="4"/>
      <c r="M1" s="4"/>
      <c r="N1" s="4"/>
      <c r="O1" s="4"/>
      <c r="P1" s="4"/>
      <c r="Q1" s="4"/>
      <c r="R1" s="4"/>
    </row>
    <row r="2" spans="1:18" ht="30" customHeight="1">
      <c r="B2" s="6"/>
      <c r="C2" s="6"/>
      <c r="D2" s="6"/>
      <c r="E2" s="6"/>
      <c r="G2" s="7"/>
      <c r="H2" s="7"/>
      <c r="I2" s="8" t="s">
        <v>2</v>
      </c>
      <c r="J2" s="9" t="s">
        <v>3</v>
      </c>
      <c r="K2" s="9"/>
      <c r="L2" s="9"/>
      <c r="M2" s="9"/>
      <c r="N2" s="9"/>
    </row>
    <row r="3" spans="1:18" ht="15" customHeight="1" thickBot="1">
      <c r="R3" s="11" t="s">
        <v>4</v>
      </c>
    </row>
    <row r="4" spans="1:18" ht="20.100000000000001" customHeight="1">
      <c r="A4" s="12" t="s">
        <v>5</v>
      </c>
      <c r="B4" s="13" t="s">
        <v>6</v>
      </c>
      <c r="C4" s="13" t="s">
        <v>7</v>
      </c>
      <c r="D4" s="14" t="s">
        <v>8</v>
      </c>
      <c r="F4" s="12" t="s">
        <v>5</v>
      </c>
      <c r="G4" s="13" t="s">
        <v>6</v>
      </c>
      <c r="H4" s="13" t="s">
        <v>7</v>
      </c>
      <c r="I4" s="14" t="s">
        <v>8</v>
      </c>
      <c r="J4" s="12" t="s">
        <v>5</v>
      </c>
      <c r="K4" s="13" t="s">
        <v>6</v>
      </c>
      <c r="L4" s="13" t="s">
        <v>7</v>
      </c>
      <c r="M4" s="14" t="s">
        <v>8</v>
      </c>
      <c r="O4" s="12" t="s">
        <v>5</v>
      </c>
      <c r="P4" s="13" t="s">
        <v>6</v>
      </c>
      <c r="Q4" s="13" t="s">
        <v>7</v>
      </c>
      <c r="R4" s="14" t="s">
        <v>8</v>
      </c>
    </row>
    <row r="5" spans="1:18" ht="20.100000000000001" customHeight="1">
      <c r="A5" s="15" t="s">
        <v>6</v>
      </c>
      <c r="B5" s="16">
        <f>SUM(P29:P33)</f>
        <v>54187</v>
      </c>
      <c r="C5" s="16">
        <f>SUM(Q29:Q33)</f>
        <v>25762</v>
      </c>
      <c r="D5" s="17">
        <f>SUM(R29:R33)</f>
        <v>28425</v>
      </c>
      <c r="F5" s="15"/>
      <c r="G5" s="18"/>
      <c r="H5" s="18"/>
      <c r="I5" s="19"/>
      <c r="J5" s="15"/>
      <c r="K5" s="18"/>
      <c r="L5" s="18"/>
      <c r="M5" s="19"/>
      <c r="O5" s="20"/>
      <c r="P5" s="21"/>
      <c r="Q5" s="22"/>
      <c r="R5" s="23"/>
    </row>
    <row r="6" spans="1:18" ht="9.9499999999999993" customHeight="1">
      <c r="A6" s="15"/>
      <c r="B6" s="16"/>
      <c r="C6" s="16"/>
      <c r="D6" s="17"/>
      <c r="F6" s="15"/>
      <c r="G6" s="18"/>
      <c r="H6" s="18"/>
      <c r="I6" s="19"/>
      <c r="J6" s="15"/>
      <c r="K6" s="18"/>
      <c r="L6" s="18"/>
      <c r="M6" s="19"/>
      <c r="O6" s="20"/>
      <c r="P6" s="21"/>
      <c r="Q6" s="22"/>
      <c r="R6" s="23"/>
    </row>
    <row r="7" spans="1:18" ht="20.100000000000001" customHeight="1">
      <c r="A7" s="15" t="s">
        <v>9</v>
      </c>
      <c r="B7" s="16">
        <f t="shared" ref="B7:B32" si="0">SUM(C7:D7)</f>
        <v>1666</v>
      </c>
      <c r="C7" s="16">
        <f>SUM(C8:C12)</f>
        <v>840</v>
      </c>
      <c r="D7" s="17">
        <f>SUM(D8:D12)</f>
        <v>826</v>
      </c>
      <c r="F7" s="15">
        <v>27</v>
      </c>
      <c r="G7" s="16">
        <f>H7+I7</f>
        <v>463</v>
      </c>
      <c r="H7" s="16">
        <v>236</v>
      </c>
      <c r="I7" s="17">
        <v>227</v>
      </c>
      <c r="J7" s="15" t="s">
        <v>10</v>
      </c>
      <c r="K7" s="16">
        <f>SUM(K8:K12)</f>
        <v>3728</v>
      </c>
      <c r="L7" s="16">
        <f>SUM(L8:L12)</f>
        <v>1844</v>
      </c>
      <c r="M7" s="17">
        <f>SUM(M8:M12)</f>
        <v>1884</v>
      </c>
      <c r="O7" s="15">
        <v>82</v>
      </c>
      <c r="P7" s="16">
        <f>Q7+R7</f>
        <v>547</v>
      </c>
      <c r="Q7" s="24">
        <v>217</v>
      </c>
      <c r="R7" s="17">
        <v>330</v>
      </c>
    </row>
    <row r="8" spans="1:18" ht="20.100000000000001" customHeight="1">
      <c r="A8" s="15">
        <v>0</v>
      </c>
      <c r="B8" s="16">
        <f t="shared" si="0"/>
        <v>320</v>
      </c>
      <c r="C8" s="16">
        <v>151</v>
      </c>
      <c r="D8" s="17">
        <v>169</v>
      </c>
      <c r="F8" s="15">
        <v>28</v>
      </c>
      <c r="G8" s="16">
        <f>H8+I8</f>
        <v>496</v>
      </c>
      <c r="H8" s="16">
        <v>245</v>
      </c>
      <c r="I8" s="17">
        <v>251</v>
      </c>
      <c r="J8" s="15">
        <v>55</v>
      </c>
      <c r="K8" s="16">
        <f>L8+M8</f>
        <v>678</v>
      </c>
      <c r="L8" s="16">
        <v>346</v>
      </c>
      <c r="M8" s="17">
        <v>332</v>
      </c>
      <c r="O8" s="15">
        <v>83</v>
      </c>
      <c r="P8" s="16">
        <f>Q8+R8</f>
        <v>531</v>
      </c>
      <c r="Q8" s="24">
        <v>215</v>
      </c>
      <c r="R8" s="17">
        <v>316</v>
      </c>
    </row>
    <row r="9" spans="1:18" ht="20.100000000000001" customHeight="1">
      <c r="A9" s="15">
        <v>1</v>
      </c>
      <c r="B9" s="16">
        <f t="shared" si="0"/>
        <v>316</v>
      </c>
      <c r="C9" s="16">
        <v>165</v>
      </c>
      <c r="D9" s="17">
        <v>151</v>
      </c>
      <c r="F9" s="15">
        <v>29</v>
      </c>
      <c r="G9" s="16">
        <f>H9+I9</f>
        <v>510</v>
      </c>
      <c r="H9" s="16">
        <v>245</v>
      </c>
      <c r="I9" s="17">
        <v>265</v>
      </c>
      <c r="J9" s="15">
        <v>56</v>
      </c>
      <c r="K9" s="16">
        <f>L9+M9</f>
        <v>746</v>
      </c>
      <c r="L9" s="16">
        <v>360</v>
      </c>
      <c r="M9" s="17">
        <v>386</v>
      </c>
      <c r="O9" s="15">
        <v>84</v>
      </c>
      <c r="P9" s="16">
        <f>Q9+R9</f>
        <v>467</v>
      </c>
      <c r="Q9" s="24">
        <v>168</v>
      </c>
      <c r="R9" s="17">
        <v>299</v>
      </c>
    </row>
    <row r="10" spans="1:18" ht="20.100000000000001" customHeight="1">
      <c r="A10" s="15">
        <v>2</v>
      </c>
      <c r="B10" s="16">
        <f t="shared" si="0"/>
        <v>336</v>
      </c>
      <c r="C10" s="16">
        <v>163</v>
      </c>
      <c r="D10" s="17">
        <v>173</v>
      </c>
      <c r="F10" s="15" t="s">
        <v>11</v>
      </c>
      <c r="G10" s="16">
        <f>SUM(G11:G15)</f>
        <v>2623</v>
      </c>
      <c r="H10" s="16">
        <f>SUM(H11:H15)</f>
        <v>1379</v>
      </c>
      <c r="I10" s="17">
        <f>SUM(I11:I15)</f>
        <v>1244</v>
      </c>
      <c r="J10" s="15">
        <v>57</v>
      </c>
      <c r="K10" s="16">
        <f>L10+M10</f>
        <v>749</v>
      </c>
      <c r="L10" s="16">
        <v>361</v>
      </c>
      <c r="M10" s="17">
        <v>388</v>
      </c>
      <c r="O10" s="15" t="s">
        <v>12</v>
      </c>
      <c r="P10" s="16">
        <f>SUM(P11:P15)</f>
        <v>1672</v>
      </c>
      <c r="Q10" s="24">
        <f>SUM(Q11:Q15)</f>
        <v>590</v>
      </c>
      <c r="R10" s="17">
        <f>SUM(R11:R15)</f>
        <v>1082</v>
      </c>
    </row>
    <row r="11" spans="1:18" ht="20.100000000000001" customHeight="1">
      <c r="A11" s="15">
        <v>3</v>
      </c>
      <c r="B11" s="16">
        <f t="shared" si="0"/>
        <v>333</v>
      </c>
      <c r="C11" s="16">
        <v>173</v>
      </c>
      <c r="D11" s="17">
        <v>160</v>
      </c>
      <c r="F11" s="15">
        <v>30</v>
      </c>
      <c r="G11" s="16">
        <f>H11+I11</f>
        <v>513</v>
      </c>
      <c r="H11" s="16">
        <v>269</v>
      </c>
      <c r="I11" s="17">
        <v>244</v>
      </c>
      <c r="J11" s="15">
        <v>58</v>
      </c>
      <c r="K11" s="16">
        <f>L11+M11</f>
        <v>771</v>
      </c>
      <c r="L11" s="16">
        <v>361</v>
      </c>
      <c r="M11" s="17">
        <v>410</v>
      </c>
      <c r="O11" s="15">
        <v>85</v>
      </c>
      <c r="P11" s="16">
        <f>Q11+R11</f>
        <v>403</v>
      </c>
      <c r="Q11" s="24">
        <v>159</v>
      </c>
      <c r="R11" s="17">
        <v>244</v>
      </c>
    </row>
    <row r="12" spans="1:18" ht="20.100000000000001" customHeight="1">
      <c r="A12" s="15">
        <v>4</v>
      </c>
      <c r="B12" s="16">
        <f t="shared" si="0"/>
        <v>361</v>
      </c>
      <c r="C12" s="16">
        <v>188</v>
      </c>
      <c r="D12" s="17">
        <v>173</v>
      </c>
      <c r="F12" s="15">
        <v>31</v>
      </c>
      <c r="G12" s="16">
        <f>H12+I12</f>
        <v>513</v>
      </c>
      <c r="H12" s="16">
        <v>276</v>
      </c>
      <c r="I12" s="17">
        <v>237</v>
      </c>
      <c r="J12" s="15">
        <v>59</v>
      </c>
      <c r="K12" s="16">
        <f>L12+M12</f>
        <v>784</v>
      </c>
      <c r="L12" s="16">
        <v>416</v>
      </c>
      <c r="M12" s="17">
        <v>368</v>
      </c>
      <c r="O12" s="15">
        <v>86</v>
      </c>
      <c r="P12" s="16">
        <f>Q12+R12</f>
        <v>373</v>
      </c>
      <c r="Q12" s="24">
        <v>140</v>
      </c>
      <c r="R12" s="17">
        <v>233</v>
      </c>
    </row>
    <row r="13" spans="1:18" ht="20.100000000000001" customHeight="1">
      <c r="A13" s="15" t="s">
        <v>16</v>
      </c>
      <c r="B13" s="16">
        <f t="shared" si="0"/>
        <v>1891</v>
      </c>
      <c r="C13" s="16">
        <f>SUM(C14:C18)</f>
        <v>953</v>
      </c>
      <c r="D13" s="17">
        <f>SUM(D14:D18)</f>
        <v>938</v>
      </c>
      <c r="F13" s="15">
        <v>32</v>
      </c>
      <c r="G13" s="16">
        <f>H13+I13</f>
        <v>499</v>
      </c>
      <c r="H13" s="16">
        <v>247</v>
      </c>
      <c r="I13" s="17">
        <v>252</v>
      </c>
      <c r="J13" s="15" t="s">
        <v>17</v>
      </c>
      <c r="K13" s="16">
        <f>SUM(K14:K18)</f>
        <v>4344</v>
      </c>
      <c r="L13" s="16">
        <f>SUM(L14:L18)</f>
        <v>2143</v>
      </c>
      <c r="M13" s="17">
        <f>SUM(M14:M18)</f>
        <v>2201</v>
      </c>
      <c r="O13" s="15">
        <v>87</v>
      </c>
      <c r="P13" s="16">
        <f>Q13+R13</f>
        <v>335</v>
      </c>
      <c r="Q13" s="24">
        <v>112</v>
      </c>
      <c r="R13" s="17">
        <v>223</v>
      </c>
    </row>
    <row r="14" spans="1:18" ht="20.100000000000001" customHeight="1">
      <c r="A14" s="15">
        <v>5</v>
      </c>
      <c r="B14" s="16">
        <f t="shared" si="0"/>
        <v>354</v>
      </c>
      <c r="C14" s="16">
        <v>176</v>
      </c>
      <c r="D14" s="17">
        <v>178</v>
      </c>
      <c r="F14" s="15">
        <v>33</v>
      </c>
      <c r="G14" s="16">
        <f>H14+I14</f>
        <v>529</v>
      </c>
      <c r="H14" s="16">
        <v>288</v>
      </c>
      <c r="I14" s="17">
        <v>241</v>
      </c>
      <c r="J14" s="15">
        <v>60</v>
      </c>
      <c r="K14" s="16">
        <f>L14+M14</f>
        <v>793</v>
      </c>
      <c r="L14" s="16">
        <v>407</v>
      </c>
      <c r="M14" s="17">
        <v>386</v>
      </c>
      <c r="O14" s="15">
        <v>88</v>
      </c>
      <c r="P14" s="16">
        <f>Q14+R14</f>
        <v>323</v>
      </c>
      <c r="Q14" s="24">
        <v>108</v>
      </c>
      <c r="R14" s="17">
        <v>215</v>
      </c>
    </row>
    <row r="15" spans="1:18" ht="20.100000000000001" customHeight="1">
      <c r="A15" s="15">
        <v>6</v>
      </c>
      <c r="B15" s="16">
        <f t="shared" si="0"/>
        <v>359</v>
      </c>
      <c r="C15" s="16">
        <v>163</v>
      </c>
      <c r="D15" s="17">
        <v>196</v>
      </c>
      <c r="F15" s="15">
        <v>34</v>
      </c>
      <c r="G15" s="16">
        <f>H15+I15</f>
        <v>569</v>
      </c>
      <c r="H15" s="16">
        <v>299</v>
      </c>
      <c r="I15" s="17">
        <v>270</v>
      </c>
      <c r="J15" s="15">
        <v>61</v>
      </c>
      <c r="K15" s="16">
        <f>L15+M15</f>
        <v>815</v>
      </c>
      <c r="L15" s="16">
        <v>388</v>
      </c>
      <c r="M15" s="17">
        <v>427</v>
      </c>
      <c r="O15" s="15">
        <v>89</v>
      </c>
      <c r="P15" s="16">
        <f>Q15+R15</f>
        <v>238</v>
      </c>
      <c r="Q15" s="24">
        <v>71</v>
      </c>
      <c r="R15" s="17">
        <v>167</v>
      </c>
    </row>
    <row r="16" spans="1:18" ht="20.100000000000001" customHeight="1">
      <c r="A16" s="15">
        <v>7</v>
      </c>
      <c r="B16" s="16">
        <f t="shared" si="0"/>
        <v>400</v>
      </c>
      <c r="C16" s="16">
        <v>213</v>
      </c>
      <c r="D16" s="17">
        <v>187</v>
      </c>
      <c r="F16" s="15" t="s">
        <v>18</v>
      </c>
      <c r="G16" s="16">
        <f>SUM(G17:G21)</f>
        <v>3005</v>
      </c>
      <c r="H16" s="16">
        <f>SUM(H17:H21)</f>
        <v>1495</v>
      </c>
      <c r="I16" s="17">
        <f>SUM(I17:I21)</f>
        <v>1510</v>
      </c>
      <c r="J16" s="15">
        <v>62</v>
      </c>
      <c r="K16" s="16">
        <f>L16+M16</f>
        <v>845</v>
      </c>
      <c r="L16" s="16">
        <v>401</v>
      </c>
      <c r="M16" s="17">
        <v>444</v>
      </c>
      <c r="O16" s="15" t="s">
        <v>19</v>
      </c>
      <c r="P16" s="16">
        <f>SUM(P17:P21)</f>
        <v>645</v>
      </c>
      <c r="Q16" s="24">
        <f>SUM(Q17:Q21)</f>
        <v>176</v>
      </c>
      <c r="R16" s="17">
        <f>SUM(R17:R21)</f>
        <v>469</v>
      </c>
    </row>
    <row r="17" spans="1:18" ht="20.100000000000001" customHeight="1">
      <c r="A17" s="15">
        <v>8</v>
      </c>
      <c r="B17" s="16">
        <f t="shared" si="0"/>
        <v>373</v>
      </c>
      <c r="C17" s="16">
        <v>196</v>
      </c>
      <c r="D17" s="17">
        <v>177</v>
      </c>
      <c r="F17" s="15">
        <v>35</v>
      </c>
      <c r="G17" s="16">
        <f>H17+I17</f>
        <v>586</v>
      </c>
      <c r="H17" s="16">
        <v>294</v>
      </c>
      <c r="I17" s="17">
        <v>292</v>
      </c>
      <c r="J17" s="15">
        <v>63</v>
      </c>
      <c r="K17" s="16">
        <f>L17+M17</f>
        <v>907</v>
      </c>
      <c r="L17" s="16">
        <v>449</v>
      </c>
      <c r="M17" s="17">
        <v>458</v>
      </c>
      <c r="O17" s="15">
        <v>90</v>
      </c>
      <c r="P17" s="16">
        <f>Q17+R17</f>
        <v>187</v>
      </c>
      <c r="Q17" s="24">
        <v>55</v>
      </c>
      <c r="R17" s="17">
        <v>132</v>
      </c>
    </row>
    <row r="18" spans="1:18" ht="20.100000000000001" customHeight="1">
      <c r="A18" s="15">
        <v>9</v>
      </c>
      <c r="B18" s="16">
        <f t="shared" si="0"/>
        <v>405</v>
      </c>
      <c r="C18" s="16">
        <v>205</v>
      </c>
      <c r="D18" s="17">
        <v>200</v>
      </c>
      <c r="F18" s="15">
        <v>36</v>
      </c>
      <c r="G18" s="16">
        <f>H18+I18</f>
        <v>609</v>
      </c>
      <c r="H18" s="16">
        <v>309</v>
      </c>
      <c r="I18" s="17">
        <v>300</v>
      </c>
      <c r="J18" s="15">
        <v>64</v>
      </c>
      <c r="K18" s="16">
        <f>L18+M18</f>
        <v>984</v>
      </c>
      <c r="L18" s="16">
        <v>498</v>
      </c>
      <c r="M18" s="17">
        <v>486</v>
      </c>
      <c r="O18" s="15">
        <v>91</v>
      </c>
      <c r="P18" s="16">
        <f>Q18+R18</f>
        <v>137</v>
      </c>
      <c r="Q18" s="24">
        <v>52</v>
      </c>
      <c r="R18" s="17">
        <v>85</v>
      </c>
    </row>
    <row r="19" spans="1:18" ht="20.100000000000001" customHeight="1">
      <c r="A19" s="15" t="s">
        <v>20</v>
      </c>
      <c r="B19" s="16">
        <f t="shared" si="0"/>
        <v>2218</v>
      </c>
      <c r="C19" s="16">
        <f>SUM(C20:C24)</f>
        <v>1149</v>
      </c>
      <c r="D19" s="17">
        <f>SUM(D20:D24)</f>
        <v>1069</v>
      </c>
      <c r="F19" s="15">
        <v>37</v>
      </c>
      <c r="G19" s="16">
        <f>H19+I19</f>
        <v>588</v>
      </c>
      <c r="H19" s="16">
        <v>293</v>
      </c>
      <c r="I19" s="17">
        <v>295</v>
      </c>
      <c r="J19" s="15" t="s">
        <v>21</v>
      </c>
      <c r="K19" s="16">
        <f>SUM(K20:K24)</f>
        <v>4619</v>
      </c>
      <c r="L19" s="16">
        <f>SUM(L20:L24)</f>
        <v>2154</v>
      </c>
      <c r="M19" s="17">
        <f>SUM(M20:M24)</f>
        <v>2465</v>
      </c>
      <c r="O19" s="15">
        <v>92</v>
      </c>
      <c r="P19" s="16">
        <f>Q19+R19</f>
        <v>137</v>
      </c>
      <c r="Q19" s="24">
        <v>30</v>
      </c>
      <c r="R19" s="17">
        <v>107</v>
      </c>
    </row>
    <row r="20" spans="1:18" ht="20.100000000000001" customHeight="1">
      <c r="A20" s="15">
        <v>10</v>
      </c>
      <c r="B20" s="16">
        <f t="shared" si="0"/>
        <v>426</v>
      </c>
      <c r="C20" s="16">
        <v>222</v>
      </c>
      <c r="D20" s="17">
        <v>204</v>
      </c>
      <c r="F20" s="15">
        <v>38</v>
      </c>
      <c r="G20" s="16">
        <f>H20+I20</f>
        <v>576</v>
      </c>
      <c r="H20" s="16">
        <v>273</v>
      </c>
      <c r="I20" s="17">
        <v>303</v>
      </c>
      <c r="J20" s="15">
        <v>65</v>
      </c>
      <c r="K20" s="16">
        <f>L20+M20</f>
        <v>967</v>
      </c>
      <c r="L20" s="16">
        <v>452</v>
      </c>
      <c r="M20" s="17">
        <v>515</v>
      </c>
      <c r="O20" s="15">
        <v>93</v>
      </c>
      <c r="P20" s="16">
        <f>Q20+R20</f>
        <v>103</v>
      </c>
      <c r="Q20" s="24">
        <v>18</v>
      </c>
      <c r="R20" s="17">
        <v>85</v>
      </c>
    </row>
    <row r="21" spans="1:18" ht="20.100000000000001" customHeight="1">
      <c r="A21" s="15">
        <v>11</v>
      </c>
      <c r="B21" s="16">
        <f t="shared" si="0"/>
        <v>417</v>
      </c>
      <c r="C21" s="16">
        <v>218</v>
      </c>
      <c r="D21" s="17">
        <v>199</v>
      </c>
      <c r="F21" s="15">
        <v>39</v>
      </c>
      <c r="G21" s="16">
        <f>H21+I21</f>
        <v>646</v>
      </c>
      <c r="H21" s="16">
        <v>326</v>
      </c>
      <c r="I21" s="17">
        <v>320</v>
      </c>
      <c r="J21" s="15">
        <v>66</v>
      </c>
      <c r="K21" s="16">
        <f>L21+M21</f>
        <v>1056</v>
      </c>
      <c r="L21" s="16">
        <v>501</v>
      </c>
      <c r="M21" s="17">
        <v>555</v>
      </c>
      <c r="O21" s="15">
        <v>94</v>
      </c>
      <c r="P21" s="16">
        <f>Q21+R21</f>
        <v>81</v>
      </c>
      <c r="Q21" s="24">
        <v>21</v>
      </c>
      <c r="R21" s="17">
        <v>60</v>
      </c>
    </row>
    <row r="22" spans="1:18" ht="20.100000000000001" customHeight="1">
      <c r="A22" s="15">
        <v>12</v>
      </c>
      <c r="B22" s="16">
        <f t="shared" si="0"/>
        <v>433</v>
      </c>
      <c r="C22" s="16">
        <v>227</v>
      </c>
      <c r="D22" s="17">
        <v>206</v>
      </c>
      <c r="F22" s="15" t="s">
        <v>22</v>
      </c>
      <c r="G22" s="16">
        <f>SUM(G23:G27)</f>
        <v>3539</v>
      </c>
      <c r="H22" s="16">
        <f>SUM(H23:H27)</f>
        <v>1777</v>
      </c>
      <c r="I22" s="17">
        <f>SUM(I23:I27)</f>
        <v>1762</v>
      </c>
      <c r="J22" s="15">
        <v>67</v>
      </c>
      <c r="K22" s="16">
        <f>L22+M22</f>
        <v>1088</v>
      </c>
      <c r="L22" s="16">
        <v>501</v>
      </c>
      <c r="M22" s="17">
        <v>587</v>
      </c>
      <c r="O22" s="15" t="s">
        <v>23</v>
      </c>
      <c r="P22" s="16">
        <f>SUM(P23:P27)</f>
        <v>144</v>
      </c>
      <c r="Q22" s="24">
        <f>SUM(Q23:Q27)</f>
        <v>23</v>
      </c>
      <c r="R22" s="17">
        <f>SUM(R23:R27)</f>
        <v>121</v>
      </c>
    </row>
    <row r="23" spans="1:18" ht="20.100000000000001" customHeight="1">
      <c r="A23" s="15">
        <v>13</v>
      </c>
      <c r="B23" s="16">
        <f t="shared" si="0"/>
        <v>466</v>
      </c>
      <c r="C23" s="16">
        <v>232</v>
      </c>
      <c r="D23" s="17">
        <v>234</v>
      </c>
      <c r="F23" s="15">
        <v>40</v>
      </c>
      <c r="G23" s="16">
        <f>H23+I23</f>
        <v>719</v>
      </c>
      <c r="H23" s="16">
        <v>375</v>
      </c>
      <c r="I23" s="17">
        <v>344</v>
      </c>
      <c r="J23" s="15">
        <v>68</v>
      </c>
      <c r="K23" s="16">
        <f>L23+M23</f>
        <v>941</v>
      </c>
      <c r="L23" s="16">
        <v>439</v>
      </c>
      <c r="M23" s="17">
        <v>502</v>
      </c>
      <c r="O23" s="15">
        <v>95</v>
      </c>
      <c r="P23" s="16">
        <f>Q23+R23</f>
        <v>46</v>
      </c>
      <c r="Q23" s="24">
        <v>10</v>
      </c>
      <c r="R23" s="17">
        <v>36</v>
      </c>
    </row>
    <row r="24" spans="1:18" ht="20.100000000000001" customHeight="1">
      <c r="A24" s="15">
        <v>14</v>
      </c>
      <c r="B24" s="16">
        <f t="shared" si="0"/>
        <v>476</v>
      </c>
      <c r="C24" s="16">
        <v>250</v>
      </c>
      <c r="D24" s="17">
        <v>226</v>
      </c>
      <c r="F24" s="15">
        <v>41</v>
      </c>
      <c r="G24" s="16">
        <f>H24+I24</f>
        <v>705</v>
      </c>
      <c r="H24" s="16">
        <v>362</v>
      </c>
      <c r="I24" s="17">
        <v>343</v>
      </c>
      <c r="J24" s="15">
        <v>69</v>
      </c>
      <c r="K24" s="16">
        <f>L24+M24</f>
        <v>567</v>
      </c>
      <c r="L24" s="16">
        <v>261</v>
      </c>
      <c r="M24" s="17">
        <v>306</v>
      </c>
      <c r="O24" s="15">
        <v>96</v>
      </c>
      <c r="P24" s="16">
        <f>Q24+R24</f>
        <v>35</v>
      </c>
      <c r="Q24" s="24">
        <v>4</v>
      </c>
      <c r="R24" s="17">
        <v>31</v>
      </c>
    </row>
    <row r="25" spans="1:18" ht="20.100000000000001" customHeight="1">
      <c r="A25" s="15" t="s">
        <v>24</v>
      </c>
      <c r="B25" s="16">
        <f t="shared" si="0"/>
        <v>2491</v>
      </c>
      <c r="C25" s="16">
        <f>SUM(C26:C30)</f>
        <v>1252</v>
      </c>
      <c r="D25" s="17">
        <f>SUM(D26:D30)</f>
        <v>1239</v>
      </c>
      <c r="F25" s="15">
        <v>42</v>
      </c>
      <c r="G25" s="16">
        <f>H25+I25</f>
        <v>703</v>
      </c>
      <c r="H25" s="16">
        <v>339</v>
      </c>
      <c r="I25" s="17">
        <v>364</v>
      </c>
      <c r="J25" s="15" t="s">
        <v>25</v>
      </c>
      <c r="K25" s="16">
        <f>SUM(K26:K30)</f>
        <v>3738</v>
      </c>
      <c r="L25" s="16">
        <f>SUM(L26:L30)</f>
        <v>1722</v>
      </c>
      <c r="M25" s="17">
        <f>SUM(M26:M30)</f>
        <v>2016</v>
      </c>
      <c r="O25" s="15">
        <v>97</v>
      </c>
      <c r="P25" s="16">
        <f>Q25+R25</f>
        <v>30</v>
      </c>
      <c r="Q25" s="24">
        <v>5</v>
      </c>
      <c r="R25" s="25">
        <v>25</v>
      </c>
    </row>
    <row r="26" spans="1:18" ht="20.100000000000001" customHeight="1">
      <c r="A26" s="15">
        <v>15</v>
      </c>
      <c r="B26" s="16">
        <f t="shared" si="0"/>
        <v>501</v>
      </c>
      <c r="C26" s="16">
        <v>257</v>
      </c>
      <c r="D26" s="17">
        <v>244</v>
      </c>
      <c r="F26" s="15">
        <v>43</v>
      </c>
      <c r="G26" s="16">
        <f>H26+I26</f>
        <v>732</v>
      </c>
      <c r="H26" s="16">
        <v>350</v>
      </c>
      <c r="I26" s="17">
        <v>382</v>
      </c>
      <c r="J26" s="15">
        <v>70</v>
      </c>
      <c r="K26" s="16">
        <f>L26+M26</f>
        <v>672</v>
      </c>
      <c r="L26" s="16">
        <v>328</v>
      </c>
      <c r="M26" s="17">
        <v>344</v>
      </c>
      <c r="O26" s="15">
        <v>98</v>
      </c>
      <c r="P26" s="16">
        <f>Q26+R26</f>
        <v>24</v>
      </c>
      <c r="Q26" s="24">
        <v>4</v>
      </c>
      <c r="R26" s="26">
        <v>20</v>
      </c>
    </row>
    <row r="27" spans="1:18" ht="20.100000000000001" customHeight="1">
      <c r="A27" s="15">
        <v>16</v>
      </c>
      <c r="B27" s="16">
        <f t="shared" si="0"/>
        <v>480</v>
      </c>
      <c r="C27" s="16">
        <v>231</v>
      </c>
      <c r="D27" s="17">
        <v>249</v>
      </c>
      <c r="F27" s="15">
        <v>44</v>
      </c>
      <c r="G27" s="16">
        <f>H27+I27</f>
        <v>680</v>
      </c>
      <c r="H27" s="16">
        <v>351</v>
      </c>
      <c r="I27" s="17">
        <v>329</v>
      </c>
      <c r="J27" s="15">
        <v>71</v>
      </c>
      <c r="K27" s="16">
        <f>L27+M27</f>
        <v>789</v>
      </c>
      <c r="L27" s="16">
        <v>357</v>
      </c>
      <c r="M27" s="17">
        <v>432</v>
      </c>
      <c r="O27" s="15">
        <v>99</v>
      </c>
      <c r="P27" s="16">
        <f>SUM(Q27:R27)</f>
        <v>9</v>
      </c>
      <c r="Q27" s="27" t="s">
        <v>26</v>
      </c>
      <c r="R27" s="26">
        <v>9</v>
      </c>
    </row>
    <row r="28" spans="1:18" ht="20.100000000000001" customHeight="1">
      <c r="A28" s="15">
        <v>17</v>
      </c>
      <c r="B28" s="16">
        <f t="shared" si="0"/>
        <v>492</v>
      </c>
      <c r="C28" s="16">
        <v>240</v>
      </c>
      <c r="D28" s="17">
        <v>252</v>
      </c>
      <c r="F28" s="15" t="s">
        <v>27</v>
      </c>
      <c r="G28" s="16">
        <f>SUM(G29:G33)</f>
        <v>3356</v>
      </c>
      <c r="H28" s="16">
        <f>SUM(H29:H33)</f>
        <v>1674</v>
      </c>
      <c r="I28" s="17">
        <f>SUM(I29:I33)</f>
        <v>1682</v>
      </c>
      <c r="J28" s="15">
        <v>72</v>
      </c>
      <c r="K28" s="16">
        <f>L28+M28</f>
        <v>772</v>
      </c>
      <c r="L28" s="16">
        <v>354</v>
      </c>
      <c r="M28" s="17">
        <v>418</v>
      </c>
      <c r="O28" s="15" t="s">
        <v>28</v>
      </c>
      <c r="P28" s="24">
        <f>Q28+R28</f>
        <v>17</v>
      </c>
      <c r="Q28" s="28">
        <v>2</v>
      </c>
      <c r="R28" s="17">
        <v>15</v>
      </c>
    </row>
    <row r="29" spans="1:18" ht="20.100000000000001" customHeight="1">
      <c r="A29" s="15">
        <v>18</v>
      </c>
      <c r="B29" s="16">
        <f t="shared" si="0"/>
        <v>548</v>
      </c>
      <c r="C29" s="16">
        <v>281</v>
      </c>
      <c r="D29" s="17">
        <v>267</v>
      </c>
      <c r="F29" s="15">
        <v>45</v>
      </c>
      <c r="G29" s="16">
        <f>H29+I29</f>
        <v>697</v>
      </c>
      <c r="H29" s="16">
        <v>370</v>
      </c>
      <c r="I29" s="17">
        <v>327</v>
      </c>
      <c r="J29" s="15">
        <v>73</v>
      </c>
      <c r="K29" s="16">
        <f>L29+M29</f>
        <v>767</v>
      </c>
      <c r="L29" s="16">
        <v>346</v>
      </c>
      <c r="M29" s="17">
        <v>421</v>
      </c>
      <c r="O29" s="15" t="s">
        <v>29</v>
      </c>
      <c r="P29" s="24">
        <f>Q29+R29</f>
        <v>272</v>
      </c>
      <c r="Q29" s="24">
        <v>156</v>
      </c>
      <c r="R29" s="29">
        <v>116</v>
      </c>
    </row>
    <row r="30" spans="1:18" ht="20.100000000000001" customHeight="1">
      <c r="A30" s="15">
        <v>19</v>
      </c>
      <c r="B30" s="16">
        <f t="shared" si="0"/>
        <v>470</v>
      </c>
      <c r="C30" s="16">
        <v>243</v>
      </c>
      <c r="D30" s="17">
        <v>227</v>
      </c>
      <c r="F30" s="15">
        <v>46</v>
      </c>
      <c r="G30" s="16">
        <f>H30+I30</f>
        <v>731</v>
      </c>
      <c r="H30" s="16">
        <v>359</v>
      </c>
      <c r="I30" s="17">
        <v>372</v>
      </c>
      <c r="J30" s="15">
        <v>74</v>
      </c>
      <c r="K30" s="16">
        <f>L30+M30</f>
        <v>738</v>
      </c>
      <c r="L30" s="16">
        <v>337</v>
      </c>
      <c r="M30" s="17">
        <v>401</v>
      </c>
      <c r="O30" s="30" t="s">
        <v>30</v>
      </c>
      <c r="P30" s="31"/>
      <c r="Q30" s="32"/>
      <c r="R30" s="32"/>
    </row>
    <row r="31" spans="1:18" ht="20.100000000000001" customHeight="1">
      <c r="A31" s="15" t="s">
        <v>31</v>
      </c>
      <c r="B31" s="16">
        <f t="shared" si="0"/>
        <v>2348</v>
      </c>
      <c r="C31" s="16">
        <f>SUM(C32:C36)</f>
        <v>1126</v>
      </c>
      <c r="D31" s="17">
        <f>SUM(D32:D36)</f>
        <v>1222</v>
      </c>
      <c r="F31" s="15">
        <v>47</v>
      </c>
      <c r="G31" s="16">
        <f>H31+I31</f>
        <v>672</v>
      </c>
      <c r="H31" s="16">
        <v>324</v>
      </c>
      <c r="I31" s="17">
        <v>348</v>
      </c>
      <c r="J31" s="15" t="s">
        <v>32</v>
      </c>
      <c r="K31" s="16">
        <f>SUM(K32:K36)</f>
        <v>3342</v>
      </c>
      <c r="L31" s="16">
        <f>SUM(L32:L36)</f>
        <v>1414</v>
      </c>
      <c r="M31" s="17">
        <f>SUM(M32:M36)</f>
        <v>1928</v>
      </c>
      <c r="O31" s="15" t="s">
        <v>13</v>
      </c>
      <c r="P31" s="24">
        <f>Q31+R31</f>
        <v>5775</v>
      </c>
      <c r="Q31" s="16">
        <f>C7+C13+C19</f>
        <v>2942</v>
      </c>
      <c r="R31" s="17">
        <f>D7+D13+D19</f>
        <v>2833</v>
      </c>
    </row>
    <row r="32" spans="1:18" ht="20.100000000000001" customHeight="1">
      <c r="A32" s="15">
        <v>20</v>
      </c>
      <c r="B32" s="16">
        <f t="shared" si="0"/>
        <v>481</v>
      </c>
      <c r="C32" s="16">
        <v>245</v>
      </c>
      <c r="D32" s="17">
        <v>236</v>
      </c>
      <c r="F32" s="15">
        <v>48</v>
      </c>
      <c r="G32" s="16">
        <f>H32+I32</f>
        <v>694</v>
      </c>
      <c r="H32" s="16">
        <v>335</v>
      </c>
      <c r="I32" s="17">
        <v>359</v>
      </c>
      <c r="J32" s="15">
        <v>75</v>
      </c>
      <c r="K32" s="16">
        <f>L32+M32</f>
        <v>681</v>
      </c>
      <c r="L32" s="16">
        <v>295</v>
      </c>
      <c r="M32" s="17">
        <v>386</v>
      </c>
      <c r="O32" s="15" t="s">
        <v>14</v>
      </c>
      <c r="P32" s="24">
        <f>Q32+R32</f>
        <v>31268</v>
      </c>
      <c r="Q32" s="16">
        <f>C25+C31+C37+H10+H16+H22+H28+H34+L7+L13</f>
        <v>15518</v>
      </c>
      <c r="R32" s="17">
        <f>D25+D31+D37+I10+I16+I22+I28+I34+M7+M13</f>
        <v>15750</v>
      </c>
    </row>
    <row r="33" spans="1:18" ht="20.100000000000001" customHeight="1">
      <c r="A33" s="15">
        <v>21</v>
      </c>
      <c r="B33" s="16">
        <f t="shared" ref="B33:B39" si="1">SUM(C33:D33)</f>
        <v>464</v>
      </c>
      <c r="C33" s="16">
        <v>226</v>
      </c>
      <c r="D33" s="17">
        <v>238</v>
      </c>
      <c r="F33" s="15">
        <v>49</v>
      </c>
      <c r="G33" s="16">
        <f>H33+I33</f>
        <v>562</v>
      </c>
      <c r="H33" s="16">
        <v>286</v>
      </c>
      <c r="I33" s="17">
        <v>276</v>
      </c>
      <c r="J33" s="15">
        <v>76</v>
      </c>
      <c r="K33" s="16">
        <f>L33+M33</f>
        <v>656</v>
      </c>
      <c r="L33" s="16">
        <v>286</v>
      </c>
      <c r="M33" s="17">
        <v>370</v>
      </c>
      <c r="O33" s="15" t="s">
        <v>15</v>
      </c>
      <c r="P33" s="24">
        <f>Q33+R33</f>
        <v>16872</v>
      </c>
      <c r="Q33" s="16">
        <f>L19+L25+L31+L37+Q10+Q16+Q22+Q28</f>
        <v>7146</v>
      </c>
      <c r="R33" s="17">
        <f>M19+M25+M31+M37+R10+R16+R22+R28</f>
        <v>9726</v>
      </c>
    </row>
    <row r="34" spans="1:18" ht="20.100000000000001" customHeight="1">
      <c r="A34" s="15">
        <v>22</v>
      </c>
      <c r="B34" s="16">
        <f t="shared" si="1"/>
        <v>473</v>
      </c>
      <c r="C34" s="16">
        <v>222</v>
      </c>
      <c r="D34" s="17">
        <v>251</v>
      </c>
      <c r="F34" s="15" t="s">
        <v>33</v>
      </c>
      <c r="G34" s="16">
        <f>SUM(G35:G39)</f>
        <v>3461</v>
      </c>
      <c r="H34" s="16">
        <f>SUM(H35:H39)</f>
        <v>1688</v>
      </c>
      <c r="I34" s="17">
        <f>SUM(I35:I39)</f>
        <v>1773</v>
      </c>
      <c r="J34" s="15">
        <v>77</v>
      </c>
      <c r="K34" s="16">
        <f>L34+M34</f>
        <v>676</v>
      </c>
      <c r="L34" s="16">
        <v>284</v>
      </c>
      <c r="M34" s="17">
        <v>392</v>
      </c>
      <c r="O34" s="33" t="s">
        <v>34</v>
      </c>
      <c r="P34" s="33"/>
      <c r="Q34" s="32"/>
      <c r="R34" s="32"/>
    </row>
    <row r="35" spans="1:18" ht="20.100000000000001" customHeight="1">
      <c r="A35" s="15">
        <v>23</v>
      </c>
      <c r="B35" s="16">
        <f t="shared" si="1"/>
        <v>484</v>
      </c>
      <c r="C35" s="16">
        <v>230</v>
      </c>
      <c r="D35" s="17">
        <v>254</v>
      </c>
      <c r="F35" s="15">
        <v>50</v>
      </c>
      <c r="G35" s="16">
        <f>H35+I35</f>
        <v>705</v>
      </c>
      <c r="H35" s="16">
        <v>357</v>
      </c>
      <c r="I35" s="17">
        <v>348</v>
      </c>
      <c r="J35" s="15">
        <v>78</v>
      </c>
      <c r="K35" s="16">
        <f>L35+M35</f>
        <v>646</v>
      </c>
      <c r="L35" s="16">
        <v>283</v>
      </c>
      <c r="M35" s="17">
        <v>363</v>
      </c>
      <c r="O35" s="15" t="s">
        <v>13</v>
      </c>
      <c r="P35" s="34">
        <f>(P31/($B$5))*100</f>
        <v>10.657537785815787</v>
      </c>
      <c r="Q35" s="34">
        <f>(Q31/($C$5))*100</f>
        <v>11.419920813601427</v>
      </c>
      <c r="R35" s="35">
        <f>(R31/($D$5))*100</f>
        <v>9.9665787159190842</v>
      </c>
    </row>
    <row r="36" spans="1:18" ht="20.100000000000001" customHeight="1">
      <c r="A36" s="15">
        <v>24</v>
      </c>
      <c r="B36" s="16">
        <f t="shared" si="1"/>
        <v>446</v>
      </c>
      <c r="C36" s="16">
        <v>203</v>
      </c>
      <c r="D36" s="17">
        <v>243</v>
      </c>
      <c r="F36" s="15">
        <v>51</v>
      </c>
      <c r="G36" s="16">
        <f>H36+I36</f>
        <v>674</v>
      </c>
      <c r="H36" s="16">
        <v>342</v>
      </c>
      <c r="I36" s="17">
        <v>332</v>
      </c>
      <c r="J36" s="15">
        <v>79</v>
      </c>
      <c r="K36" s="16">
        <f>L36+M36</f>
        <v>683</v>
      </c>
      <c r="L36" s="16">
        <v>266</v>
      </c>
      <c r="M36" s="17">
        <v>417</v>
      </c>
      <c r="O36" s="15" t="s">
        <v>14</v>
      </c>
      <c r="P36" s="34">
        <f>(P32/($B$5))*100</f>
        <v>57.703877313746844</v>
      </c>
      <c r="Q36" s="34">
        <f>(Q32/($C$5))*100</f>
        <v>60.236006521232824</v>
      </c>
      <c r="R36" s="35">
        <f>(R32/($D$5))*100</f>
        <v>55.4089709762533</v>
      </c>
    </row>
    <row r="37" spans="1:18" ht="20.100000000000001" customHeight="1">
      <c r="A37" s="15" t="s">
        <v>35</v>
      </c>
      <c r="B37" s="16">
        <f>SUM(B38:B39,G7:G9)</f>
        <v>2373</v>
      </c>
      <c r="C37" s="16">
        <f>SUM(C38:C39,H7:H9)</f>
        <v>1140</v>
      </c>
      <c r="D37" s="36">
        <f>SUM(D38:D39,I7:I9)</f>
        <v>1233</v>
      </c>
      <c r="F37" s="15">
        <v>52</v>
      </c>
      <c r="G37" s="16">
        <f>H37+I37</f>
        <v>694</v>
      </c>
      <c r="H37" s="16">
        <v>317</v>
      </c>
      <c r="I37" s="17">
        <v>377</v>
      </c>
      <c r="J37" s="15" t="s">
        <v>36</v>
      </c>
      <c r="K37" s="16">
        <f>SUM(K38:K39,P7:P9)</f>
        <v>2695</v>
      </c>
      <c r="L37" s="16">
        <f>SUM(L38:L39,Q7:Q9)</f>
        <v>1065</v>
      </c>
      <c r="M37" s="17">
        <f>SUM(M38:M39,R7:R9)</f>
        <v>1630</v>
      </c>
      <c r="O37" s="15" t="s">
        <v>15</v>
      </c>
      <c r="P37" s="34">
        <f>(P33/($B$5))*100</f>
        <v>31.136619484378169</v>
      </c>
      <c r="Q37" s="34">
        <f>(Q33/($C$5))*100</f>
        <v>27.738529617265741</v>
      </c>
      <c r="R37" s="35">
        <f>(R33/($D$5))*100</f>
        <v>34.21635883905013</v>
      </c>
    </row>
    <row r="38" spans="1:18" ht="20.100000000000001" customHeight="1">
      <c r="A38" s="15">
        <v>25</v>
      </c>
      <c r="B38" s="16">
        <f t="shared" si="1"/>
        <v>425</v>
      </c>
      <c r="C38" s="16">
        <v>201</v>
      </c>
      <c r="D38" s="17">
        <v>224</v>
      </c>
      <c r="F38" s="15">
        <v>53</v>
      </c>
      <c r="G38" s="16">
        <f>H38+I38</f>
        <v>722</v>
      </c>
      <c r="H38" s="16">
        <v>344</v>
      </c>
      <c r="I38" s="17">
        <v>378</v>
      </c>
      <c r="J38" s="15">
        <v>80</v>
      </c>
      <c r="K38" s="16">
        <f>L38+M38</f>
        <v>593</v>
      </c>
      <c r="L38" s="16">
        <v>249</v>
      </c>
      <c r="M38" s="17">
        <v>344</v>
      </c>
      <c r="O38" s="15" t="s">
        <v>37</v>
      </c>
      <c r="P38" s="37">
        <v>49.488463321899999</v>
      </c>
      <c r="Q38" s="34">
        <v>47.810591267699998</v>
      </c>
      <c r="R38" s="35">
        <v>51.006128793000002</v>
      </c>
    </row>
    <row r="39" spans="1:18" ht="20.100000000000001" customHeight="1">
      <c r="A39" s="38">
        <v>26</v>
      </c>
      <c r="B39" s="39">
        <f t="shared" si="1"/>
        <v>479</v>
      </c>
      <c r="C39" s="39">
        <v>213</v>
      </c>
      <c r="D39" s="40">
        <v>266</v>
      </c>
      <c r="F39" s="38">
        <v>54</v>
      </c>
      <c r="G39" s="39">
        <f>H39+I39</f>
        <v>666</v>
      </c>
      <c r="H39" s="39">
        <v>328</v>
      </c>
      <c r="I39" s="40">
        <v>338</v>
      </c>
      <c r="J39" s="38">
        <v>81</v>
      </c>
      <c r="K39" s="39">
        <f>L39+M39</f>
        <v>557</v>
      </c>
      <c r="L39" s="39">
        <v>216</v>
      </c>
      <c r="M39" s="40">
        <v>341</v>
      </c>
      <c r="O39" s="38" t="s">
        <v>38</v>
      </c>
      <c r="P39" s="41">
        <v>52.09870317</v>
      </c>
      <c r="Q39" s="42">
        <v>50.050420168099997</v>
      </c>
      <c r="R39" s="43">
        <v>53.985449735400003</v>
      </c>
    </row>
    <row r="40" spans="1:18" ht="15" customHeight="1">
      <c r="A40" s="44"/>
      <c r="F40" s="44"/>
      <c r="O40" s="44"/>
      <c r="R40" s="45" t="s">
        <v>39</v>
      </c>
    </row>
    <row r="41" spans="1:18" ht="20.100000000000001" customHeight="1">
      <c r="J41" s="44"/>
    </row>
    <row r="49" spans="14:14" ht="20.100000000000001" customHeight="1">
      <c r="N49" s="44"/>
    </row>
    <row r="68" spans="10:13" ht="20.100000000000001" customHeight="1">
      <c r="J68" s="44"/>
      <c r="K68" s="44"/>
      <c r="L68" s="44"/>
      <c r="M68" s="44"/>
    </row>
  </sheetData>
  <mergeCells count="3">
    <mergeCell ref="A1:I1"/>
    <mergeCell ref="J1:R1"/>
    <mergeCell ref="O34:P3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13.人口</vt:lpstr>
      <vt:lpstr>'13.人口'!Print_Area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2017-03-23T06:09:52Z</dcterms:created>
  <dcterms:modified xsi:type="dcterms:W3CDTF">2017-03-23T06:10:27Z</dcterms:modified>
</cp:coreProperties>
</file>