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77.運輸・通信" sheetId="1" r:id="rId1"/>
  </sheets>
  <definedNames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_xlnm.Print_Area" localSheetId="0">'77.運輸・通信'!$A$1:$O$27</definedName>
  </definedNames>
  <calcPr fullCalcOnLoad="1"/>
</workbook>
</file>

<file path=xl/sharedStrings.xml><?xml version="1.0" encoding="utf-8"?>
<sst xmlns="http://schemas.openxmlformats.org/spreadsheetml/2006/main" count="125" uniqueCount="36">
  <si>
    <t>116　　運輸・通信</t>
  </si>
  <si>
    <t>運輸・通信　　117</t>
  </si>
  <si>
    <t>７７．品種別海上</t>
  </si>
  <si>
    <t>出入貨物の推移</t>
  </si>
  <si>
    <t>単位：ｔ</t>
  </si>
  <si>
    <t>区分</t>
  </si>
  <si>
    <t>総計</t>
  </si>
  <si>
    <t>農水産品</t>
  </si>
  <si>
    <t>林産品</t>
  </si>
  <si>
    <t>鉱産品</t>
  </si>
  <si>
    <t>金属機械
工 業 品</t>
  </si>
  <si>
    <t>化　学
工業品</t>
  </si>
  <si>
    <t>軽工業品</t>
  </si>
  <si>
    <t>雑工業品</t>
  </si>
  <si>
    <t>特殊品</t>
  </si>
  <si>
    <t>（　　再　　掲　　）</t>
  </si>
  <si>
    <t>1.石油製品</t>
  </si>
  <si>
    <t>2.重　油</t>
  </si>
  <si>
    <t>3.鉄くず</t>
  </si>
  <si>
    <t>4.セメント</t>
  </si>
  <si>
    <t>平成19年</t>
  </si>
  <si>
    <t>輸移出</t>
  </si>
  <si>
    <t>-</t>
  </si>
  <si>
    <t>輸移入</t>
  </si>
  <si>
    <t>-</t>
  </si>
  <si>
    <t>計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</si>
  <si>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</si>
  <si>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</si>
  <si>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</si>
  <si>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</si>
  <si>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</si>
  <si>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t>輸移出</t>
  </si>
  <si>
    <t>輸移入</t>
  </si>
  <si>
    <t>計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</si>
  <si>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</si>
  <si>
    <t>塩釜港統計年報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</si>
</sst>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  <font>
      <b/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2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6" fillId="0" borderId="0" xfId="61" applyFont="1" applyFill="1">
      <alignment/>
      <protection/>
    </xf>
    <xf numFmtId="176" fontId="7" fillId="0" borderId="0" xfId="61" applyFont="1" applyFill="1" applyBorder="1" applyAlignment="1">
      <alignment vertical="center"/>
      <protection/>
    </xf>
    <xf numFmtId="176" fontId="7" fillId="0" borderId="0" xfId="61" applyFont="1" applyFill="1" applyBorder="1" applyAlignment="1">
      <alignment horizontal="right" vertical="center"/>
      <protection/>
    </xf>
    <xf numFmtId="176" fontId="6" fillId="0" borderId="0" xfId="61" applyFont="1" applyFill="1" applyAlignment="1">
      <alignment horizontal="center" vertical="center"/>
      <protection/>
    </xf>
    <xf numFmtId="176" fontId="6" fillId="0" borderId="0" xfId="61" applyFont="1" applyFill="1" applyAlignment="1">
      <alignment horizontal="right"/>
      <protection/>
    </xf>
    <xf numFmtId="176" fontId="6" fillId="0" borderId="10" xfId="61" applyFont="1" applyFill="1" applyBorder="1" applyAlignment="1">
      <alignment horizontal="distributed" vertical="center" shrinkToFit="1"/>
      <protection/>
    </xf>
    <xf numFmtId="176" fontId="6" fillId="0" borderId="11" xfId="61" applyFont="1" applyFill="1" applyBorder="1" applyAlignment="1">
      <alignment horizontal="distributed" vertical="center" shrinkToFit="1"/>
      <protection/>
    </xf>
    <xf numFmtId="176" fontId="6" fillId="0" borderId="10" xfId="61" applyFont="1" applyFill="1" applyBorder="1" applyAlignment="1">
      <alignment horizontal="distributed" vertical="center"/>
      <protection/>
    </xf>
    <xf numFmtId="38" fontId="8" fillId="0" borderId="12" xfId="50" applyFont="1" applyFill="1" applyBorder="1" applyAlignment="1" applyProtection="1">
      <alignment horizontal="right" vertical="center"/>
      <protection locked="0"/>
    </xf>
    <xf numFmtId="38" fontId="8" fillId="0" borderId="0" xfId="50" applyFont="1" applyFill="1" applyBorder="1" applyAlignment="1" applyProtection="1">
      <alignment horizontal="right" vertical="center"/>
      <protection locked="0"/>
    </xf>
    <xf numFmtId="177" fontId="6" fillId="0" borderId="0" xfId="61" applyNumberFormat="1" applyFont="1" applyFill="1" applyAlignment="1" applyProtection="1">
      <alignment horizontal="center" vertical="center"/>
      <protection locked="0"/>
    </xf>
    <xf numFmtId="176" fontId="6" fillId="0" borderId="10" xfId="61" applyFont="1" applyFill="1" applyBorder="1" applyAlignment="1">
      <alignment horizontal="center" vertical="center"/>
      <protection/>
    </xf>
    <xf numFmtId="176" fontId="6" fillId="0" borderId="0" xfId="61" applyFont="1" applyFill="1" applyAlignment="1" applyProtection="1">
      <alignment horizontal="center" vertical="center"/>
      <protection locked="0"/>
    </xf>
    <xf numFmtId="176" fontId="6" fillId="0" borderId="11" xfId="61" applyFont="1" applyFill="1" applyBorder="1" applyAlignment="1">
      <alignment horizontal="center" vertical="center"/>
      <protection/>
    </xf>
    <xf numFmtId="176" fontId="6" fillId="0" borderId="11" xfId="61" applyFont="1" applyFill="1" applyBorder="1" applyAlignment="1">
      <alignment horizontal="distributed" vertical="center"/>
      <protection/>
    </xf>
    <xf numFmtId="38" fontId="8" fillId="0" borderId="13" xfId="50" applyFont="1" applyFill="1" applyBorder="1" applyAlignment="1" applyProtection="1">
      <alignment horizontal="right" vertical="center"/>
      <protection locked="0"/>
    </xf>
    <xf numFmtId="38" fontId="8" fillId="0" borderId="14" xfId="50" applyFont="1" applyFill="1" applyBorder="1" applyAlignment="1" applyProtection="1">
      <alignment horizontal="right" vertical="center"/>
      <protection locked="0"/>
    </xf>
    <xf numFmtId="176" fontId="6" fillId="0" borderId="0" xfId="61" applyFont="1" applyFill="1" applyBorder="1">
      <alignment/>
      <protection/>
    </xf>
    <xf numFmtId="176" fontId="6" fillId="0" borderId="0" xfId="61" applyFont="1" applyFill="1" applyBorder="1" applyAlignment="1">
      <alignment horizontal="right" vertical="top"/>
      <protection/>
    </xf>
    <xf numFmtId="176" fontId="10" fillId="0" borderId="0" xfId="61" applyFont="1" applyFill="1">
      <alignment/>
      <protection/>
    </xf>
    <xf numFmtId="176" fontId="6" fillId="0" borderId="15" xfId="61" applyFont="1" applyFill="1" applyBorder="1" applyAlignment="1">
      <alignment horizontal="center" vertical="center"/>
      <protection/>
    </xf>
    <xf numFmtId="176" fontId="6" fillId="0" borderId="16" xfId="61" applyFont="1" applyFill="1" applyBorder="1" applyAlignment="1">
      <alignment horizontal="center" vertical="center"/>
      <protection/>
    </xf>
    <xf numFmtId="176" fontId="6" fillId="0" borderId="17" xfId="61" applyFont="1" applyFill="1" applyBorder="1" applyAlignment="1">
      <alignment horizontal="center" vertical="center"/>
      <protection/>
    </xf>
    <xf numFmtId="176" fontId="6" fillId="0" borderId="18" xfId="61" applyFont="1" applyFill="1" applyBorder="1" applyAlignment="1">
      <alignment horizontal="center" vertical="center"/>
      <protection/>
    </xf>
    <xf numFmtId="176" fontId="6" fillId="0" borderId="19" xfId="61" applyFont="1" applyFill="1" applyBorder="1" applyAlignment="1">
      <alignment horizontal="center" vertical="center"/>
      <protection/>
    </xf>
    <xf numFmtId="176" fontId="6" fillId="0" borderId="20" xfId="61" applyFont="1" applyFill="1" applyBorder="1" applyAlignment="1">
      <alignment horizontal="distributed" vertical="center"/>
      <protection/>
    </xf>
    <xf numFmtId="176" fontId="6" fillId="0" borderId="21" xfId="61" applyFont="1" applyFill="1" applyBorder="1" applyAlignment="1">
      <alignment horizontal="distributed" vertical="center"/>
      <protection/>
    </xf>
    <xf numFmtId="176" fontId="6" fillId="0" borderId="22" xfId="61" applyFont="1" applyFill="1" applyBorder="1" applyAlignment="1">
      <alignment horizontal="distributed" vertical="center"/>
      <protection/>
    </xf>
    <xf numFmtId="176" fontId="6" fillId="0" borderId="23" xfId="61" applyFont="1" applyFill="1" applyBorder="1" applyAlignment="1">
      <alignment horizontal="distributed" vertical="center"/>
      <protection/>
    </xf>
    <xf numFmtId="176" fontId="3" fillId="0" borderId="0" xfId="61" applyFont="1" applyFill="1" applyAlignment="1">
      <alignment horizontal="left" vertical="top"/>
      <protection/>
    </xf>
    <xf numFmtId="176" fontId="3" fillId="0" borderId="0" xfId="61" applyFont="1" applyFill="1" applyAlignment="1">
      <alignment horizontal="right" vertical="top"/>
      <protection/>
    </xf>
    <xf numFmtId="176" fontId="6" fillId="0" borderId="24" xfId="61" applyFont="1" applyFill="1" applyBorder="1" applyAlignment="1">
      <alignment horizontal="distributed" vertical="center"/>
      <protection/>
    </xf>
    <xf numFmtId="176" fontId="6" fillId="0" borderId="25" xfId="61" applyFont="1" applyFill="1" applyBorder="1" applyAlignment="1">
      <alignment horizontal="distributed" vertical="center"/>
      <protection/>
    </xf>
    <xf numFmtId="176" fontId="6" fillId="0" borderId="14" xfId="61" applyFont="1" applyFill="1" applyBorder="1" applyAlignment="1">
      <alignment horizontal="distributed" vertical="center"/>
      <protection/>
    </xf>
    <xf numFmtId="176" fontId="6" fillId="0" borderId="17" xfId="61" applyFont="1" applyFill="1" applyBorder="1" applyAlignment="1">
      <alignment horizontal="distributed" vertical="center"/>
      <protection/>
    </xf>
    <xf numFmtId="176" fontId="6" fillId="0" borderId="20" xfId="61" applyFont="1" applyFill="1" applyBorder="1" applyAlignment="1">
      <alignment horizontal="center" vertical="center" wrapText="1"/>
      <protection/>
    </xf>
    <xf numFmtId="176" fontId="6" fillId="0" borderId="21" xfId="61" applyFont="1" applyFill="1" applyBorder="1" applyAlignment="1">
      <alignment horizontal="center" vertical="center" wrapText="1"/>
      <protection/>
    </xf>
    <xf numFmtId="176" fontId="6" fillId="0" borderId="22" xfId="61" applyFont="1" applyFill="1" applyBorder="1" applyAlignment="1">
      <alignment horizontal="center" vertical="center" wrapText="1"/>
      <protection/>
    </xf>
    <xf numFmtId="176" fontId="6" fillId="0" borderId="11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佐藤1月13日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Normal="80" zoomScaleSheetLayoutView="100" zoomScalePageLayoutView="0" workbookViewId="0" topLeftCell="A1">
      <pane ySplit="5" topLeftCell="A6" activePane="bottomLeft" state="frozen"/>
      <selection pane="topLeft" activeCell="B30" sqref="B30:I30"/>
      <selection pane="bottomLeft" activeCell="C4" sqref="C4:C5"/>
    </sheetView>
  </sheetViews>
  <sheetFormatPr defaultColWidth="10.8515625" defaultRowHeight="15"/>
  <cols>
    <col min="1" max="1" width="10.57421875" style="1" customWidth="1"/>
    <col min="2" max="2" width="9.57421875" style="1" customWidth="1"/>
    <col min="3" max="3" width="12.57421875" style="1" customWidth="1"/>
    <col min="4" max="7" width="9.57421875" style="1" customWidth="1"/>
    <col min="8" max="8" width="12.57421875" style="1" customWidth="1"/>
    <col min="9" max="11" width="9.57421875" style="1" customWidth="1"/>
    <col min="12" max="15" width="12.57421875" style="1" customWidth="1"/>
    <col min="16" max="16384" width="10.8515625" style="1" customWidth="1"/>
  </cols>
  <sheetData>
    <row r="1" spans="1:15" ht="30" customHeight="1">
      <c r="A1" s="30" t="s">
        <v>0</v>
      </c>
      <c r="B1" s="30"/>
      <c r="C1" s="30"/>
      <c r="D1" s="30"/>
      <c r="E1" s="30"/>
      <c r="F1" s="30"/>
      <c r="G1" s="30"/>
      <c r="H1" s="30"/>
      <c r="I1" s="31" t="s">
        <v>1</v>
      </c>
      <c r="J1" s="31"/>
      <c r="K1" s="31"/>
      <c r="L1" s="31"/>
      <c r="M1" s="31"/>
      <c r="N1" s="31"/>
      <c r="O1" s="31"/>
    </row>
    <row r="2" spans="2:15" ht="39.75" customHeight="1">
      <c r="B2" s="2"/>
      <c r="C2" s="2"/>
      <c r="D2" s="2"/>
      <c r="E2" s="2"/>
      <c r="F2" s="2"/>
      <c r="G2" s="2"/>
      <c r="H2" s="3" t="s">
        <v>2</v>
      </c>
      <c r="I2" s="2" t="s">
        <v>3</v>
      </c>
      <c r="J2" s="2"/>
      <c r="K2" s="2"/>
      <c r="L2" s="2"/>
      <c r="M2" s="2"/>
      <c r="N2" s="2"/>
      <c r="O2" s="2"/>
    </row>
    <row r="3" spans="14:15" s="4" customFormat="1" ht="19.5" customHeight="1" thickBot="1">
      <c r="N3" s="5"/>
      <c r="O3" s="5" t="s">
        <v>4</v>
      </c>
    </row>
    <row r="4" spans="1:15" s="4" customFormat="1" ht="30" customHeight="1">
      <c r="A4" s="32" t="s">
        <v>5</v>
      </c>
      <c r="B4" s="33"/>
      <c r="C4" s="26" t="s">
        <v>6</v>
      </c>
      <c r="D4" s="26" t="s">
        <v>7</v>
      </c>
      <c r="E4" s="26" t="s">
        <v>8</v>
      </c>
      <c r="F4" s="26" t="s">
        <v>9</v>
      </c>
      <c r="G4" s="36" t="s">
        <v>10</v>
      </c>
      <c r="H4" s="38" t="s">
        <v>11</v>
      </c>
      <c r="I4" s="24" t="s">
        <v>12</v>
      </c>
      <c r="J4" s="24" t="s">
        <v>13</v>
      </c>
      <c r="K4" s="26" t="s">
        <v>14</v>
      </c>
      <c r="L4" s="28" t="s">
        <v>15</v>
      </c>
      <c r="M4" s="29"/>
      <c r="N4" s="29"/>
      <c r="O4" s="29"/>
    </row>
    <row r="5" spans="1:15" s="4" customFormat="1" ht="30" customHeight="1">
      <c r="A5" s="34"/>
      <c r="B5" s="35"/>
      <c r="C5" s="27"/>
      <c r="D5" s="27"/>
      <c r="E5" s="27"/>
      <c r="F5" s="27"/>
      <c r="G5" s="37"/>
      <c r="H5" s="39"/>
      <c r="I5" s="25"/>
      <c r="J5" s="25"/>
      <c r="K5" s="27"/>
      <c r="L5" s="6" t="s">
        <v>16</v>
      </c>
      <c r="M5" s="6" t="s">
        <v>17</v>
      </c>
      <c r="N5" s="7" t="s">
        <v>18</v>
      </c>
      <c r="O5" s="7" t="s">
        <v>19</v>
      </c>
    </row>
    <row r="6" spans="1:16" s="4" customFormat="1" ht="30" customHeight="1">
      <c r="A6" s="21" t="s">
        <v>20</v>
      </c>
      <c r="B6" s="8" t="s">
        <v>21</v>
      </c>
      <c r="C6" s="9">
        <f aca="true" t="shared" si="0" ref="C6:C26">SUM(D6:K6)</f>
        <v>202867</v>
      </c>
      <c r="D6" s="10" t="s">
        <v>22</v>
      </c>
      <c r="E6" s="10" t="s">
        <v>22</v>
      </c>
      <c r="F6" s="10">
        <v>16195</v>
      </c>
      <c r="G6" s="10">
        <v>1000</v>
      </c>
      <c r="H6" s="10">
        <v>7265</v>
      </c>
      <c r="I6" s="10">
        <v>21946</v>
      </c>
      <c r="J6" s="10" t="s">
        <v>22</v>
      </c>
      <c r="K6" s="10">
        <v>156461</v>
      </c>
      <c r="L6" s="10" t="s">
        <v>22</v>
      </c>
      <c r="M6" s="10" t="s">
        <v>22</v>
      </c>
      <c r="N6" s="10">
        <v>128575</v>
      </c>
      <c r="O6" s="10" t="s">
        <v>22</v>
      </c>
      <c r="P6" s="11"/>
    </row>
    <row r="7" spans="1:16" s="4" customFormat="1" ht="30" customHeight="1">
      <c r="A7" s="22"/>
      <c r="B7" s="8" t="s">
        <v>23</v>
      </c>
      <c r="C7" s="9">
        <f t="shared" si="0"/>
        <v>2290963</v>
      </c>
      <c r="D7" s="10">
        <v>123755</v>
      </c>
      <c r="E7" s="10" t="s">
        <v>22</v>
      </c>
      <c r="F7" s="10">
        <v>29282</v>
      </c>
      <c r="G7" s="10">
        <v>56976</v>
      </c>
      <c r="H7" s="10">
        <v>2039797</v>
      </c>
      <c r="I7" s="10">
        <v>2386</v>
      </c>
      <c r="J7" s="10">
        <v>14181</v>
      </c>
      <c r="K7" s="10">
        <v>24586</v>
      </c>
      <c r="L7" s="10">
        <v>1129638</v>
      </c>
      <c r="M7" s="10">
        <v>370672</v>
      </c>
      <c r="N7" s="10" t="s">
        <v>24</v>
      </c>
      <c r="O7" s="10">
        <v>324270</v>
      </c>
      <c r="P7" s="11"/>
    </row>
    <row r="8" spans="1:16" s="4" customFormat="1" ht="30" customHeight="1">
      <c r="A8" s="23"/>
      <c r="B8" s="12" t="s">
        <v>25</v>
      </c>
      <c r="C8" s="9">
        <f t="shared" si="0"/>
        <v>2493830</v>
      </c>
      <c r="D8" s="10">
        <v>123755</v>
      </c>
      <c r="E8" s="10" t="s">
        <v>22</v>
      </c>
      <c r="F8" s="10">
        <f>F6+F7</f>
        <v>45477</v>
      </c>
      <c r="G8" s="10">
        <f>G6+G7</f>
        <v>57976</v>
      </c>
      <c r="H8" s="10">
        <f>H6+H7</f>
        <v>2047062</v>
      </c>
      <c r="I8" s="10">
        <f>I6+I7</f>
        <v>24332</v>
      </c>
      <c r="J8" s="10">
        <v>14181</v>
      </c>
      <c r="K8" s="10">
        <f>K6+K7</f>
        <v>181047</v>
      </c>
      <c r="L8" s="10">
        <v>1129638</v>
      </c>
      <c r="M8" s="10">
        <v>370672</v>
      </c>
      <c r="N8" s="10">
        <f>SUM(N6:N7)</f>
        <v>128575</v>
      </c>
      <c r="O8" s="10">
        <v>324270</v>
      </c>
      <c r="P8" s="11"/>
    </row>
    <row r="9" spans="1:16" s="4" customFormat="1" ht="30" customHeight="1">
      <c r="A9" s="21" t="s">
        <v>26</v>
      </c>
      <c r="B9" s="8" t="s">
        <v>21</v>
      </c>
      <c r="C9" s="9">
        <f t="shared" si="0"/>
        <v>189647</v>
      </c>
      <c r="D9" s="10" t="s">
        <v>22</v>
      </c>
      <c r="E9" s="10" t="s">
        <v>22</v>
      </c>
      <c r="F9" s="10">
        <v>4224</v>
      </c>
      <c r="G9" s="10" t="s">
        <v>22</v>
      </c>
      <c r="H9" s="10">
        <v>4107</v>
      </c>
      <c r="I9" s="10">
        <v>24193</v>
      </c>
      <c r="J9" s="10" t="s">
        <v>22</v>
      </c>
      <c r="K9" s="10">
        <v>157123</v>
      </c>
      <c r="L9" s="10" t="s">
        <v>22</v>
      </c>
      <c r="M9" s="10" t="s">
        <v>22</v>
      </c>
      <c r="N9" s="10">
        <v>146692</v>
      </c>
      <c r="O9" s="10" t="s">
        <v>22</v>
      </c>
      <c r="P9" s="11"/>
    </row>
    <row r="10" spans="1:16" s="4" customFormat="1" ht="30" customHeight="1">
      <c r="A10" s="22"/>
      <c r="B10" s="8" t="s">
        <v>23</v>
      </c>
      <c r="C10" s="9">
        <f t="shared" si="0"/>
        <v>2147363</v>
      </c>
      <c r="D10" s="10">
        <v>89622</v>
      </c>
      <c r="E10" s="10" t="s">
        <v>22</v>
      </c>
      <c r="F10" s="10">
        <v>15969</v>
      </c>
      <c r="G10" s="10">
        <v>71091</v>
      </c>
      <c r="H10" s="10">
        <v>1940171</v>
      </c>
      <c r="I10" s="10">
        <v>2570</v>
      </c>
      <c r="J10" s="10">
        <v>13733</v>
      </c>
      <c r="K10" s="10">
        <v>14207</v>
      </c>
      <c r="L10" s="10">
        <v>1075238</v>
      </c>
      <c r="M10" s="10">
        <v>318536</v>
      </c>
      <c r="N10" s="10" t="s">
        <v>24</v>
      </c>
      <c r="O10" s="10">
        <v>315599</v>
      </c>
      <c r="P10" s="11"/>
    </row>
    <row r="11" spans="1:16" s="4" customFormat="1" ht="30" customHeight="1">
      <c r="A11" s="23"/>
      <c r="B11" s="12" t="s">
        <v>25</v>
      </c>
      <c r="C11" s="9">
        <f t="shared" si="0"/>
        <v>2337010</v>
      </c>
      <c r="D11" s="10">
        <v>89622</v>
      </c>
      <c r="E11" s="10" t="s">
        <v>22</v>
      </c>
      <c r="F11" s="10">
        <f>F9+F10</f>
        <v>20193</v>
      </c>
      <c r="G11" s="10">
        <v>71091</v>
      </c>
      <c r="H11" s="10">
        <f>H9+H10</f>
        <v>1944278</v>
      </c>
      <c r="I11" s="10">
        <f>I9+I10</f>
        <v>26763</v>
      </c>
      <c r="J11" s="10">
        <v>13733</v>
      </c>
      <c r="K11" s="10">
        <f>K9+K10</f>
        <v>171330</v>
      </c>
      <c r="L11" s="10">
        <v>1075238</v>
      </c>
      <c r="M11" s="10">
        <v>318536</v>
      </c>
      <c r="N11" s="10">
        <f>SUM(N9:N10)</f>
        <v>146692</v>
      </c>
      <c r="O11" s="10">
        <v>315599</v>
      </c>
      <c r="P11" s="13"/>
    </row>
    <row r="12" spans="1:16" s="4" customFormat="1" ht="30" customHeight="1">
      <c r="A12" s="21" t="s">
        <v>27</v>
      </c>
      <c r="B12" s="8" t="s">
        <v>21</v>
      </c>
      <c r="C12" s="9">
        <f t="shared" si="0"/>
        <v>157533</v>
      </c>
      <c r="D12" s="10" t="s">
        <v>22</v>
      </c>
      <c r="E12" s="10" t="s">
        <v>22</v>
      </c>
      <c r="F12" s="10">
        <v>13982</v>
      </c>
      <c r="G12" s="10">
        <v>1513</v>
      </c>
      <c r="H12" s="10">
        <v>4007</v>
      </c>
      <c r="I12" s="10">
        <v>8719</v>
      </c>
      <c r="J12" s="10" t="s">
        <v>22</v>
      </c>
      <c r="K12" s="10">
        <v>129312</v>
      </c>
      <c r="L12" s="10" t="s">
        <v>22</v>
      </c>
      <c r="M12" s="10" t="s">
        <v>22</v>
      </c>
      <c r="N12" s="10">
        <v>129312</v>
      </c>
      <c r="O12" s="10" t="s">
        <v>22</v>
      </c>
      <c r="P12" s="13"/>
    </row>
    <row r="13" spans="1:16" s="4" customFormat="1" ht="30" customHeight="1">
      <c r="A13" s="22"/>
      <c r="B13" s="8" t="s">
        <v>23</v>
      </c>
      <c r="C13" s="9">
        <f t="shared" si="0"/>
        <v>1948983</v>
      </c>
      <c r="D13" s="10">
        <v>62797</v>
      </c>
      <c r="E13" s="10" t="s">
        <v>22</v>
      </c>
      <c r="F13" s="10">
        <v>16605</v>
      </c>
      <c r="G13" s="10">
        <v>24085</v>
      </c>
      <c r="H13" s="10">
        <v>1835155</v>
      </c>
      <c r="I13" s="10" t="s">
        <v>22</v>
      </c>
      <c r="J13" s="10">
        <v>2007</v>
      </c>
      <c r="K13" s="10">
        <v>8334</v>
      </c>
      <c r="L13" s="10">
        <v>1041102</v>
      </c>
      <c r="M13" s="10">
        <v>302963</v>
      </c>
      <c r="N13" s="10" t="s">
        <v>24</v>
      </c>
      <c r="O13" s="10">
        <v>285374</v>
      </c>
      <c r="P13" s="13"/>
    </row>
    <row r="14" spans="1:16" s="4" customFormat="1" ht="30" customHeight="1">
      <c r="A14" s="23"/>
      <c r="B14" s="14" t="s">
        <v>25</v>
      </c>
      <c r="C14" s="9">
        <f t="shared" si="0"/>
        <v>2106516</v>
      </c>
      <c r="D14" s="10">
        <v>62797</v>
      </c>
      <c r="E14" s="10" t="s">
        <v>22</v>
      </c>
      <c r="F14" s="10">
        <f>F12+F13</f>
        <v>30587</v>
      </c>
      <c r="G14" s="10">
        <f>G12+G13</f>
        <v>25598</v>
      </c>
      <c r="H14" s="10">
        <f>H12+H13</f>
        <v>1839162</v>
      </c>
      <c r="I14" s="10">
        <v>8719</v>
      </c>
      <c r="J14" s="10">
        <v>2007</v>
      </c>
      <c r="K14" s="10">
        <f>K12+K13</f>
        <v>137646</v>
      </c>
      <c r="L14" s="10">
        <v>1041102</v>
      </c>
      <c r="M14" s="10">
        <v>302963</v>
      </c>
      <c r="N14" s="10">
        <f>SUM(N12:N13)</f>
        <v>129312</v>
      </c>
      <c r="O14" s="10">
        <v>285374</v>
      </c>
      <c r="P14" s="13"/>
    </row>
    <row r="15" spans="1:16" s="4" customFormat="1" ht="30" customHeight="1">
      <c r="A15" s="21" t="s">
        <v>28</v>
      </c>
      <c r="B15" s="8" t="s">
        <v>21</v>
      </c>
      <c r="C15" s="9">
        <f t="shared" si="0"/>
        <v>156999</v>
      </c>
      <c r="D15" s="10" t="s">
        <v>22</v>
      </c>
      <c r="E15" s="10" t="s">
        <v>22</v>
      </c>
      <c r="F15" s="10">
        <v>25709</v>
      </c>
      <c r="G15" s="10" t="s">
        <v>22</v>
      </c>
      <c r="H15" s="10">
        <v>2700</v>
      </c>
      <c r="I15" s="10">
        <v>5073</v>
      </c>
      <c r="J15" s="10" t="s">
        <v>22</v>
      </c>
      <c r="K15" s="10">
        <v>123517</v>
      </c>
      <c r="L15" s="10" t="s">
        <v>22</v>
      </c>
      <c r="M15" s="10" t="s">
        <v>22</v>
      </c>
      <c r="N15" s="10">
        <v>115359</v>
      </c>
      <c r="O15" s="10" t="s">
        <v>22</v>
      </c>
      <c r="P15" s="13"/>
    </row>
    <row r="16" spans="1:16" s="4" customFormat="1" ht="30" customHeight="1">
      <c r="A16" s="22"/>
      <c r="B16" s="8" t="s">
        <v>23</v>
      </c>
      <c r="C16" s="9">
        <f t="shared" si="0"/>
        <v>1935889</v>
      </c>
      <c r="D16" s="10">
        <v>50857</v>
      </c>
      <c r="E16" s="10" t="s">
        <v>22</v>
      </c>
      <c r="F16" s="10">
        <v>23789</v>
      </c>
      <c r="G16" s="10">
        <v>22754</v>
      </c>
      <c r="H16" s="10">
        <v>1829866</v>
      </c>
      <c r="I16" s="10" t="s">
        <v>22</v>
      </c>
      <c r="J16" s="10">
        <v>8623</v>
      </c>
      <c r="K16" s="10" t="s">
        <v>22</v>
      </c>
      <c r="L16" s="10">
        <v>1026697</v>
      </c>
      <c r="M16" s="10">
        <v>282230</v>
      </c>
      <c r="N16" s="10" t="s">
        <v>24</v>
      </c>
      <c r="O16" s="10">
        <v>298154</v>
      </c>
      <c r="P16" s="13"/>
    </row>
    <row r="17" spans="1:16" s="4" customFormat="1" ht="30" customHeight="1">
      <c r="A17" s="23"/>
      <c r="B17" s="14" t="s">
        <v>25</v>
      </c>
      <c r="C17" s="9">
        <f t="shared" si="0"/>
        <v>2092888</v>
      </c>
      <c r="D17" s="10">
        <v>50857</v>
      </c>
      <c r="E17" s="10" t="s">
        <v>22</v>
      </c>
      <c r="F17" s="10">
        <f>F15+F16</f>
        <v>49498</v>
      </c>
      <c r="G17" s="10">
        <v>22754</v>
      </c>
      <c r="H17" s="10">
        <v>1832566</v>
      </c>
      <c r="I17" s="10">
        <v>5073</v>
      </c>
      <c r="J17" s="10">
        <v>8623</v>
      </c>
      <c r="K17" s="10">
        <v>123517</v>
      </c>
      <c r="L17" s="10">
        <v>1026697</v>
      </c>
      <c r="M17" s="10">
        <v>282230</v>
      </c>
      <c r="N17" s="10">
        <f>SUM(N15:N16)</f>
        <v>115359</v>
      </c>
      <c r="O17" s="10">
        <v>298154</v>
      </c>
      <c r="P17" s="13"/>
    </row>
    <row r="18" spans="1:16" s="4" customFormat="1" ht="30" customHeight="1">
      <c r="A18" s="21" t="s">
        <v>29</v>
      </c>
      <c r="B18" s="15" t="s">
        <v>21</v>
      </c>
      <c r="C18" s="9">
        <f t="shared" si="0"/>
        <v>131412</v>
      </c>
      <c r="D18" s="10" t="s">
        <v>22</v>
      </c>
      <c r="E18" s="10" t="s">
        <v>22</v>
      </c>
      <c r="F18" s="10">
        <v>9006</v>
      </c>
      <c r="G18" s="10" t="s">
        <v>22</v>
      </c>
      <c r="H18" s="10">
        <v>3230</v>
      </c>
      <c r="I18" s="10" t="s">
        <v>22</v>
      </c>
      <c r="J18" s="10" t="s">
        <v>22</v>
      </c>
      <c r="K18" s="10">
        <v>119176</v>
      </c>
      <c r="L18" s="10" t="s">
        <v>22</v>
      </c>
      <c r="M18" s="10" t="s">
        <v>22</v>
      </c>
      <c r="N18" s="10">
        <v>119176</v>
      </c>
      <c r="O18" s="10" t="s">
        <v>22</v>
      </c>
      <c r="P18" s="13"/>
    </row>
    <row r="19" spans="1:16" s="4" customFormat="1" ht="30" customHeight="1">
      <c r="A19" s="22"/>
      <c r="B19" s="15" t="s">
        <v>23</v>
      </c>
      <c r="C19" s="9">
        <f t="shared" si="0"/>
        <v>2963927</v>
      </c>
      <c r="D19" s="10">
        <v>8627</v>
      </c>
      <c r="E19" s="10" t="s">
        <v>22</v>
      </c>
      <c r="F19" s="10">
        <v>20756</v>
      </c>
      <c r="G19" s="10">
        <v>7886</v>
      </c>
      <c r="H19" s="10">
        <v>2910848</v>
      </c>
      <c r="I19" s="10" t="s">
        <v>22</v>
      </c>
      <c r="J19" s="10">
        <v>7018</v>
      </c>
      <c r="K19" s="10">
        <v>8792</v>
      </c>
      <c r="L19" s="10">
        <v>1906238</v>
      </c>
      <c r="M19" s="10">
        <v>417019</v>
      </c>
      <c r="N19" s="10">
        <v>3562</v>
      </c>
      <c r="O19" s="10">
        <v>432273</v>
      </c>
      <c r="P19" s="13"/>
    </row>
    <row r="20" spans="1:16" s="4" customFormat="1" ht="30" customHeight="1">
      <c r="A20" s="23"/>
      <c r="B20" s="14" t="s">
        <v>25</v>
      </c>
      <c r="C20" s="9">
        <f t="shared" si="0"/>
        <v>3095339</v>
      </c>
      <c r="D20" s="10">
        <v>8627</v>
      </c>
      <c r="E20" s="10" t="s">
        <v>22</v>
      </c>
      <c r="F20" s="10">
        <f>F18+F19</f>
        <v>29762</v>
      </c>
      <c r="G20" s="10">
        <v>7886</v>
      </c>
      <c r="H20" s="10">
        <v>2914078</v>
      </c>
      <c r="I20" s="10" t="s">
        <v>22</v>
      </c>
      <c r="J20" s="10">
        <v>7018</v>
      </c>
      <c r="K20" s="10">
        <v>127968</v>
      </c>
      <c r="L20" s="10">
        <v>1906238</v>
      </c>
      <c r="M20" s="10">
        <v>417019</v>
      </c>
      <c r="N20" s="10">
        <f>SUM(N18:N19)</f>
        <v>122738</v>
      </c>
      <c r="O20" s="10">
        <v>432273</v>
      </c>
      <c r="P20" s="13"/>
    </row>
    <row r="21" spans="1:16" s="4" customFormat="1" ht="30" customHeight="1">
      <c r="A21" s="21" t="s">
        <v>30</v>
      </c>
      <c r="B21" s="8" t="s">
        <v>31</v>
      </c>
      <c r="C21" s="9">
        <f t="shared" si="0"/>
        <v>259650</v>
      </c>
      <c r="D21" s="10" t="s">
        <v>22</v>
      </c>
      <c r="E21" s="10" t="s">
        <v>22</v>
      </c>
      <c r="F21" s="10">
        <v>18448</v>
      </c>
      <c r="G21" s="10" t="s">
        <v>22</v>
      </c>
      <c r="H21" s="10">
        <v>2163</v>
      </c>
      <c r="I21" s="10" t="s">
        <v>22</v>
      </c>
      <c r="J21" s="10" t="s">
        <v>22</v>
      </c>
      <c r="K21" s="10">
        <v>239039</v>
      </c>
      <c r="L21" s="10" t="s">
        <v>22</v>
      </c>
      <c r="M21" s="10" t="s">
        <v>22</v>
      </c>
      <c r="N21" s="10">
        <v>231556</v>
      </c>
      <c r="O21" s="10" t="s">
        <v>22</v>
      </c>
      <c r="P21" s="13"/>
    </row>
    <row r="22" spans="1:16" s="4" customFormat="1" ht="30" customHeight="1">
      <c r="A22" s="22"/>
      <c r="B22" s="8" t="s">
        <v>32</v>
      </c>
      <c r="C22" s="9">
        <f t="shared" si="0"/>
        <v>2711513</v>
      </c>
      <c r="D22" s="10">
        <v>34181</v>
      </c>
      <c r="E22" s="10" t="s">
        <v>22</v>
      </c>
      <c r="F22" s="10">
        <v>96262</v>
      </c>
      <c r="G22" s="10" t="s">
        <v>22</v>
      </c>
      <c r="H22" s="10">
        <v>2524625</v>
      </c>
      <c r="I22" s="10">
        <v>1503</v>
      </c>
      <c r="J22" s="10">
        <v>51585</v>
      </c>
      <c r="K22" s="10">
        <v>3357</v>
      </c>
      <c r="L22" s="10">
        <v>1561279</v>
      </c>
      <c r="M22" s="10">
        <v>298173</v>
      </c>
      <c r="N22" s="10">
        <v>1110</v>
      </c>
      <c r="O22" s="10">
        <v>508279</v>
      </c>
      <c r="P22" s="13"/>
    </row>
    <row r="23" spans="1:16" s="4" customFormat="1" ht="30" customHeight="1">
      <c r="A23" s="23"/>
      <c r="B23" s="12" t="s">
        <v>33</v>
      </c>
      <c r="C23" s="9">
        <v>2971163</v>
      </c>
      <c r="D23" s="10">
        <v>34181</v>
      </c>
      <c r="E23" s="10" t="s">
        <v>22</v>
      </c>
      <c r="F23" s="10">
        <v>114710</v>
      </c>
      <c r="G23" s="10" t="s">
        <v>22</v>
      </c>
      <c r="H23" s="10">
        <v>2526788</v>
      </c>
      <c r="I23" s="10">
        <v>1503</v>
      </c>
      <c r="J23" s="10">
        <v>51585</v>
      </c>
      <c r="K23" s="10">
        <v>242396</v>
      </c>
      <c r="L23" s="10">
        <v>1561279</v>
      </c>
      <c r="M23" s="10">
        <v>298173</v>
      </c>
      <c r="N23" s="10">
        <f>SUM(N21:N22)</f>
        <v>232666</v>
      </c>
      <c r="O23" s="10">
        <v>508279</v>
      </c>
      <c r="P23" s="13"/>
    </row>
    <row r="24" spans="1:16" s="4" customFormat="1" ht="30" customHeight="1">
      <c r="A24" s="21" t="s">
        <v>34</v>
      </c>
      <c r="B24" s="8" t="s">
        <v>31</v>
      </c>
      <c r="C24" s="9">
        <f t="shared" si="0"/>
        <v>291381</v>
      </c>
      <c r="D24" s="10" t="s">
        <v>22</v>
      </c>
      <c r="E24" s="10" t="s">
        <v>22</v>
      </c>
      <c r="F24" s="10">
        <v>45874</v>
      </c>
      <c r="G24" s="10" t="s">
        <v>22</v>
      </c>
      <c r="H24" s="10">
        <v>3186</v>
      </c>
      <c r="I24" s="10" t="s">
        <v>22</v>
      </c>
      <c r="J24" s="10">
        <v>10602</v>
      </c>
      <c r="K24" s="10">
        <f>180684+51035</f>
        <v>231719</v>
      </c>
      <c r="L24" s="10">
        <v>964555</v>
      </c>
      <c r="M24" s="10">
        <v>127</v>
      </c>
      <c r="N24" s="10">
        <v>231719</v>
      </c>
      <c r="O24" s="10" t="s">
        <v>22</v>
      </c>
      <c r="P24" s="11"/>
    </row>
    <row r="25" spans="1:16" s="4" customFormat="1" ht="30" customHeight="1">
      <c r="A25" s="22"/>
      <c r="B25" s="8" t="s">
        <v>32</v>
      </c>
      <c r="C25" s="9">
        <f t="shared" si="0"/>
        <v>2179513</v>
      </c>
      <c r="D25" s="10">
        <f>21750+500</f>
        <v>22250</v>
      </c>
      <c r="E25" s="10" t="s">
        <v>22</v>
      </c>
      <c r="F25" s="10">
        <f>2304+143413</f>
        <v>145717</v>
      </c>
      <c r="G25" s="10" t="s">
        <v>22</v>
      </c>
      <c r="H25" s="10">
        <f>13026+1931132</f>
        <v>1944158</v>
      </c>
      <c r="I25" s="10">
        <v>3403</v>
      </c>
      <c r="J25" s="10">
        <v>63333</v>
      </c>
      <c r="K25" s="10">
        <v>652</v>
      </c>
      <c r="L25" s="10" t="s">
        <v>22</v>
      </c>
      <c r="M25" s="10">
        <v>275667</v>
      </c>
      <c r="N25" s="10" t="s">
        <v>22</v>
      </c>
      <c r="O25" s="10">
        <v>574280</v>
      </c>
      <c r="P25" s="11"/>
    </row>
    <row r="26" spans="1:16" s="4" customFormat="1" ht="30" customHeight="1">
      <c r="A26" s="23"/>
      <c r="B26" s="12" t="s">
        <v>33</v>
      </c>
      <c r="C26" s="16">
        <f t="shared" si="0"/>
        <v>2470894</v>
      </c>
      <c r="D26" s="17">
        <f>D25</f>
        <v>22250</v>
      </c>
      <c r="E26" s="17" t="s">
        <v>22</v>
      </c>
      <c r="F26" s="17">
        <f aca="true" t="shared" si="1" ref="F26:M26">F24+F25</f>
        <v>191591</v>
      </c>
      <c r="G26" s="17" t="s">
        <v>22</v>
      </c>
      <c r="H26" s="17">
        <f t="shared" si="1"/>
        <v>1947344</v>
      </c>
      <c r="I26" s="17">
        <f>I25</f>
        <v>3403</v>
      </c>
      <c r="J26" s="17">
        <f t="shared" si="1"/>
        <v>73935</v>
      </c>
      <c r="K26" s="17">
        <f t="shared" si="1"/>
        <v>232371</v>
      </c>
      <c r="L26" s="17">
        <f>L24</f>
        <v>964555</v>
      </c>
      <c r="M26" s="17">
        <f t="shared" si="1"/>
        <v>275794</v>
      </c>
      <c r="N26" s="17">
        <f>N24</f>
        <v>231719</v>
      </c>
      <c r="O26" s="17">
        <f>O25</f>
        <v>574280</v>
      </c>
      <c r="P26" s="11"/>
    </row>
    <row r="27" spans="5:15" ht="19.5" customHeight="1">
      <c r="E27" s="18"/>
      <c r="F27" s="18"/>
      <c r="G27" s="18"/>
      <c r="H27" s="18"/>
      <c r="O27" s="19" t="s">
        <v>35</v>
      </c>
    </row>
    <row r="28" ht="30.75" customHeight="1">
      <c r="C28" s="20"/>
    </row>
    <row r="29" ht="30.75" customHeight="1"/>
    <row r="30" ht="30.75" customHeight="1"/>
    <row r="31" ht="30.75" customHeight="1"/>
  </sheetData>
  <sheetProtection selectLockedCells="1" selectUnlockedCells="1"/>
  <mergeCells count="20">
    <mergeCell ref="A1:H1"/>
    <mergeCell ref="I1:O1"/>
    <mergeCell ref="A4:B5"/>
    <mergeCell ref="C4:C5"/>
    <mergeCell ref="D4:D5"/>
    <mergeCell ref="E4:E5"/>
    <mergeCell ref="F4:F5"/>
    <mergeCell ref="G4:G5"/>
    <mergeCell ref="H4:H5"/>
    <mergeCell ref="I4:I5"/>
    <mergeCell ref="K4:K5"/>
    <mergeCell ref="L4:O4"/>
    <mergeCell ref="A6:A8"/>
    <mergeCell ref="A9:A11"/>
    <mergeCell ref="A12:A14"/>
    <mergeCell ref="A15:A17"/>
    <mergeCell ref="A18:A20"/>
    <mergeCell ref="A21:A23"/>
    <mergeCell ref="A24:A26"/>
    <mergeCell ref="J4:J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智之</dc:creator>
  <cp:keywords/>
  <dc:description/>
  <cp:lastModifiedBy>小野　智之</cp:lastModifiedBy>
  <dcterms:created xsi:type="dcterms:W3CDTF">2017-04-10T08:26:24Z</dcterms:created>
  <dcterms:modified xsi:type="dcterms:W3CDTF">2017-04-13T01:51:03Z</dcterms:modified>
  <cp:category/>
  <cp:version/>
  <cp:contentType/>
  <cp:contentStatus/>
</cp:coreProperties>
</file>