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4.5土地・気象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'4.5土地・気象'!$A$1:$AK$32</definedName>
  </definedNames>
  <calcPr fullCalcOnLoad="1"/>
</workbook>
</file>

<file path=xl/sharedStrings.xml><?xml version="1.0" encoding="utf-8"?>
<sst xmlns="http://schemas.openxmlformats.org/spreadsheetml/2006/main" count="57" uniqueCount="41">
  <si>
    <t>単位：ha、％</t>
  </si>
  <si>
    <t>田</t>
  </si>
  <si>
    <t>畑</t>
  </si>
  <si>
    <t>雑種地</t>
  </si>
  <si>
    <t>その他</t>
  </si>
  <si>
    <t>構成比</t>
  </si>
  <si>
    <t>５．　建物の棟数及び床面積の推移（各年1月1日現在）</t>
  </si>
  <si>
    <t>単位：棟、㎡</t>
  </si>
  <si>
    <t>木造家屋</t>
  </si>
  <si>
    <t>木造以外の家屋</t>
  </si>
  <si>
    <t>棟数</t>
  </si>
  <si>
    <t>土地・気象　　13</t>
  </si>
  <si>
    <t>４．土地利用状況の推移（各年1月1日現在）</t>
  </si>
  <si>
    <t>区分</t>
  </si>
  <si>
    <t>総面積</t>
  </si>
  <si>
    <t>宅地</t>
  </si>
  <si>
    <t>山林</t>
  </si>
  <si>
    <t>原野</t>
  </si>
  <si>
    <t>池沼</t>
  </si>
  <si>
    <t>牧場</t>
  </si>
  <si>
    <t>平成19年</t>
  </si>
  <si>
    <t>面  積</t>
  </si>
  <si>
    <t>構成比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</si>
  <si>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</si>
  <si>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</si>
  <si>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</si>
  <si>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</si>
  <si>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</si>
  <si>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</si>
  <si>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t>※総面積は、各年の前年10月１日国土地理院調査によります。</t>
  </si>
  <si>
    <t>市民総務部税務課</t>
  </si>
  <si>
    <t>年次</t>
  </si>
  <si>
    <t>総数</t>
  </si>
  <si>
    <t>棟数</t>
  </si>
  <si>
    <t>床面積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</si>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</sst>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 "/>
    <numFmt numFmtId="179" formatCode="#,##0.0_ "/>
    <numFmt numFmtId="180" formatCode="#,##0.0_);[Red]\(#,##0.0\)"/>
    <numFmt numFmtId="181" formatCode="0.00;&quot;△ &quot;0.00"/>
    <numFmt numFmtId="182" formatCode="0.0_);[Red]\(0.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36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b/>
      <sz val="11"/>
      <color indexed="1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9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 vertical="top"/>
    </xf>
    <xf numFmtId="49" fontId="24" fillId="0" borderId="10" xfId="0" applyNumberFormat="1" applyFont="1" applyFill="1" applyBorder="1" applyAlignment="1">
      <alignment horizontal="distributed" vertical="center"/>
    </xf>
    <xf numFmtId="49" fontId="28" fillId="0" borderId="10" xfId="0" applyNumberFormat="1" applyFont="1" applyFill="1" applyBorder="1" applyAlignment="1">
      <alignment horizontal="distributed" vertical="center"/>
    </xf>
    <xf numFmtId="49" fontId="28" fillId="0" borderId="0" xfId="0" applyNumberFormat="1" applyFont="1" applyFill="1" applyBorder="1" applyAlignment="1">
      <alignment horizontal="distributed" vertical="center"/>
    </xf>
    <xf numFmtId="49" fontId="28" fillId="0" borderId="11" xfId="0" applyNumberFormat="1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right" vertical="top"/>
    </xf>
    <xf numFmtId="0" fontId="23" fillId="0" borderId="0" xfId="62" applyFont="1" applyFill="1" applyAlignment="1">
      <alignment horizontal="center" vertical="center"/>
      <protection/>
    </xf>
    <xf numFmtId="0" fontId="24" fillId="0" borderId="12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24" fillId="0" borderId="14" xfId="0" applyFont="1" applyFill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2" fontId="27" fillId="0" borderId="19" xfId="0" applyNumberFormat="1" applyFont="1" applyFill="1" applyBorder="1" applyAlignment="1">
      <alignment horizontal="right" vertical="center"/>
    </xf>
    <xf numFmtId="182" fontId="0" fillId="0" borderId="20" xfId="0" applyNumberFormat="1" applyBorder="1" applyAlignment="1">
      <alignment/>
    </xf>
    <xf numFmtId="182" fontId="27" fillId="0" borderId="20" xfId="48" applyNumberFormat="1" applyFont="1" applyFill="1" applyBorder="1" applyAlignment="1">
      <alignment horizontal="right" vertical="center"/>
    </xf>
    <xf numFmtId="182" fontId="27" fillId="0" borderId="20" xfId="48" applyNumberFormat="1" applyFont="1" applyFill="1" applyBorder="1" applyAlignment="1">
      <alignment horizontal="right" vertical="center" shrinkToFit="1"/>
    </xf>
    <xf numFmtId="182" fontId="27" fillId="0" borderId="21" xfId="0" applyNumberFormat="1" applyFont="1" applyFill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27" fillId="0" borderId="0" xfId="0" applyNumberFormat="1" applyFont="1" applyFill="1" applyBorder="1" applyAlignment="1">
      <alignment horizontal="right" vertical="center"/>
    </xf>
    <xf numFmtId="182" fontId="27" fillId="0" borderId="0" xfId="0" applyNumberFormat="1" applyFont="1" applyFill="1" applyBorder="1" applyAlignment="1">
      <alignment horizontal="right" vertical="center" shrinkToFit="1"/>
    </xf>
    <xf numFmtId="182" fontId="27" fillId="0" borderId="0" xfId="48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/>
    </xf>
    <xf numFmtId="182" fontId="27" fillId="0" borderId="0" xfId="48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2" fontId="27" fillId="0" borderId="0" xfId="48" applyNumberFormat="1" applyFont="1" applyFill="1" applyBorder="1" applyAlignment="1">
      <alignment horizontal="right" vertical="center" wrapText="1" shrinkToFit="1"/>
    </xf>
    <xf numFmtId="0" fontId="0" fillId="0" borderId="10" xfId="0" applyBorder="1" applyAlignment="1">
      <alignment/>
    </xf>
    <xf numFmtId="49" fontId="24" fillId="0" borderId="20" xfId="0" applyNumberFormat="1" applyFont="1" applyFill="1" applyBorder="1" applyAlignment="1">
      <alignment horizontal="center" vertical="center"/>
    </xf>
    <xf numFmtId="182" fontId="0" fillId="0" borderId="0" xfId="0" applyNumberFormat="1" applyFont="1" applyBorder="1" applyAlignment="1">
      <alignment/>
    </xf>
    <xf numFmtId="0" fontId="26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182" fontId="0" fillId="0" borderId="0" xfId="0" applyNumberFormat="1" applyBorder="1" applyAlignment="1">
      <alignment/>
    </xf>
    <xf numFmtId="0" fontId="26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82" fontId="27" fillId="0" borderId="23" xfId="0" applyNumberFormat="1" applyFont="1" applyFill="1" applyBorder="1" applyAlignment="1">
      <alignment horizontal="right" vertical="center"/>
    </xf>
    <xf numFmtId="182" fontId="0" fillId="0" borderId="23" xfId="0" applyNumberFormat="1" applyFont="1" applyBorder="1" applyAlignment="1">
      <alignment/>
    </xf>
    <xf numFmtId="0" fontId="24" fillId="0" borderId="24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24" fillId="0" borderId="16" xfId="0" applyFont="1" applyFill="1" applyBorder="1" applyAlignment="1">
      <alignment horizontal="distributed" vertical="center"/>
    </xf>
    <xf numFmtId="38" fontId="27" fillId="0" borderId="19" xfId="0" applyNumberFormat="1" applyFont="1" applyFill="1" applyBorder="1" applyAlignment="1">
      <alignment horizontal="right" vertical="center"/>
    </xf>
    <xf numFmtId="38" fontId="0" fillId="0" borderId="20" xfId="0" applyNumberFormat="1" applyBorder="1" applyAlignment="1">
      <alignment/>
    </xf>
    <xf numFmtId="38" fontId="27" fillId="0" borderId="20" xfId="0" applyNumberFormat="1" applyFont="1" applyFill="1" applyBorder="1" applyAlignment="1">
      <alignment horizontal="right" vertical="center"/>
    </xf>
    <xf numFmtId="38" fontId="27" fillId="0" borderId="20" xfId="48" applyNumberFormat="1" applyFont="1" applyFill="1" applyBorder="1" applyAlignment="1">
      <alignment horizontal="right" vertical="center"/>
    </xf>
    <xf numFmtId="38" fontId="27" fillId="0" borderId="0" xfId="48" applyNumberFormat="1" applyFont="1" applyFill="1" applyBorder="1" applyAlignment="1">
      <alignment horizontal="right" vertical="center"/>
    </xf>
    <xf numFmtId="38" fontId="27" fillId="0" borderId="21" xfId="0" applyNumberFormat="1" applyFont="1" applyFill="1" applyBorder="1" applyAlignment="1">
      <alignment horizontal="right" vertical="center"/>
    </xf>
    <xf numFmtId="38" fontId="0" fillId="0" borderId="0" xfId="0" applyNumberFormat="1" applyAlignment="1">
      <alignment/>
    </xf>
    <xf numFmtId="38" fontId="27" fillId="0" borderId="0" xfId="0" applyNumberFormat="1" applyFont="1" applyFill="1" applyBorder="1" applyAlignment="1">
      <alignment horizontal="right" vertical="center"/>
    </xf>
    <xf numFmtId="38" fontId="27" fillId="0" borderId="0" xfId="48" applyNumberFormat="1" applyFont="1" applyFill="1" applyBorder="1" applyAlignment="1">
      <alignment vertical="center"/>
    </xf>
    <xf numFmtId="38" fontId="0" fillId="0" borderId="0" xfId="0" applyNumberFormat="1" applyBorder="1" applyAlignment="1">
      <alignment/>
    </xf>
    <xf numFmtId="38" fontId="27" fillId="0" borderId="25" xfId="0" applyNumberFormat="1" applyFont="1" applyFill="1" applyBorder="1" applyAlignment="1">
      <alignment horizontal="right" vertical="center"/>
    </xf>
    <xf numFmtId="38" fontId="0" fillId="0" borderId="26" xfId="0" applyNumberFormat="1" applyFont="1" applyBorder="1" applyAlignment="1">
      <alignment/>
    </xf>
    <xf numFmtId="38" fontId="0" fillId="0" borderId="27" xfId="0" applyNumberFormat="1" applyFont="1" applyBorder="1" applyAlignment="1">
      <alignment/>
    </xf>
    <xf numFmtId="38" fontId="27" fillId="0" borderId="28" xfId="0" applyNumberFormat="1" applyFont="1" applyFill="1" applyBorder="1" applyAlignment="1">
      <alignment horizontal="right" vertical="center"/>
    </xf>
    <xf numFmtId="38" fontId="27" fillId="0" borderId="2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表題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="70" zoomScaleNormal="70" zoomScaleSheetLayoutView="100" zoomScalePageLayoutView="0" workbookViewId="0" topLeftCell="A1">
      <selection activeCell="A1" sqref="A1:AK1"/>
    </sheetView>
  </sheetViews>
  <sheetFormatPr defaultColWidth="6.875" defaultRowHeight="13.5"/>
  <cols>
    <col min="1" max="1" width="10.625" style="1" customWidth="1"/>
    <col min="2" max="37" width="2.125" style="1" customWidth="1"/>
    <col min="38" max="16384" width="6.875" style="1" customWidth="1"/>
  </cols>
  <sheetData>
    <row r="1" spans="1:37" ht="30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24.75" customHeight="1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 t="s">
        <v>0</v>
      </c>
    </row>
    <row r="4" spans="1:37" ht="21" customHeight="1">
      <c r="A4" s="15" t="s">
        <v>13</v>
      </c>
      <c r="B4" s="16"/>
      <c r="C4" s="16"/>
      <c r="D4" s="16"/>
      <c r="E4" s="17"/>
      <c r="F4" s="18" t="s">
        <v>14</v>
      </c>
      <c r="G4" s="19"/>
      <c r="H4" s="19"/>
      <c r="I4" s="19"/>
      <c r="J4" s="20"/>
      <c r="K4" s="18" t="s">
        <v>1</v>
      </c>
      <c r="L4" s="19"/>
      <c r="M4" s="20"/>
      <c r="N4" s="18" t="s">
        <v>2</v>
      </c>
      <c r="O4" s="19"/>
      <c r="P4" s="20"/>
      <c r="Q4" s="18" t="s">
        <v>15</v>
      </c>
      <c r="R4" s="19"/>
      <c r="S4" s="20"/>
      <c r="T4" s="18" t="s">
        <v>16</v>
      </c>
      <c r="U4" s="19"/>
      <c r="V4" s="20"/>
      <c r="W4" s="18" t="s">
        <v>17</v>
      </c>
      <c r="X4" s="19"/>
      <c r="Y4" s="20"/>
      <c r="Z4" s="18" t="s">
        <v>18</v>
      </c>
      <c r="AA4" s="19"/>
      <c r="AB4" s="20"/>
      <c r="AC4" s="21" t="s">
        <v>3</v>
      </c>
      <c r="AD4" s="19"/>
      <c r="AE4" s="20"/>
      <c r="AF4" s="18" t="s">
        <v>19</v>
      </c>
      <c r="AG4" s="19"/>
      <c r="AH4" s="20"/>
      <c r="AI4" s="21" t="s">
        <v>4</v>
      </c>
      <c r="AJ4" s="19"/>
      <c r="AK4" s="19"/>
    </row>
    <row r="5" spans="1:37" ht="24" customHeight="1">
      <c r="A5" s="22" t="s">
        <v>20</v>
      </c>
      <c r="B5" s="24" t="s">
        <v>21</v>
      </c>
      <c r="C5" s="25"/>
      <c r="D5" s="25"/>
      <c r="E5" s="26"/>
      <c r="F5" s="27">
        <f>SUM(K5:AK5)</f>
        <v>1785</v>
      </c>
      <c r="G5" s="28"/>
      <c r="H5" s="28"/>
      <c r="I5" s="28"/>
      <c r="J5" s="28"/>
      <c r="K5" s="29">
        <v>45.5</v>
      </c>
      <c r="L5" s="29"/>
      <c r="M5" s="29"/>
      <c r="N5" s="29">
        <v>66.8</v>
      </c>
      <c r="O5" s="29"/>
      <c r="P5" s="29"/>
      <c r="Q5" s="30">
        <v>699</v>
      </c>
      <c r="R5" s="30"/>
      <c r="S5" s="30"/>
      <c r="T5" s="30">
        <v>135.5</v>
      </c>
      <c r="U5" s="30"/>
      <c r="V5" s="30"/>
      <c r="W5" s="30">
        <v>87.9</v>
      </c>
      <c r="X5" s="30"/>
      <c r="Y5" s="30"/>
      <c r="Z5" s="30">
        <v>0.5</v>
      </c>
      <c r="AA5" s="30"/>
      <c r="AB5" s="30"/>
      <c r="AC5" s="30">
        <v>192.2</v>
      </c>
      <c r="AD5" s="30"/>
      <c r="AE5" s="30"/>
      <c r="AF5" s="30">
        <v>28.7</v>
      </c>
      <c r="AG5" s="30"/>
      <c r="AH5" s="30"/>
      <c r="AI5" s="30">
        <v>528.9</v>
      </c>
      <c r="AJ5" s="30"/>
      <c r="AK5" s="30"/>
    </row>
    <row r="6" spans="1:37" ht="24" customHeight="1">
      <c r="A6" s="23"/>
      <c r="B6" s="24" t="s">
        <v>22</v>
      </c>
      <c r="C6" s="25"/>
      <c r="D6" s="25"/>
      <c r="E6" s="26"/>
      <c r="F6" s="31">
        <v>100</v>
      </c>
      <c r="G6" s="32"/>
      <c r="H6" s="32"/>
      <c r="I6" s="32"/>
      <c r="J6" s="32"/>
      <c r="K6" s="33">
        <f>(K5/$F$7)*100</f>
        <v>2.547592385218365</v>
      </c>
      <c r="L6" s="33"/>
      <c r="M6" s="33"/>
      <c r="N6" s="33">
        <f>(N5/$F$7)*100</f>
        <v>3.74020156774916</v>
      </c>
      <c r="O6" s="33"/>
      <c r="P6" s="33"/>
      <c r="Q6" s="34">
        <v>39.3</v>
      </c>
      <c r="R6" s="34"/>
      <c r="S6" s="34"/>
      <c r="T6" s="33">
        <f>(T5/$F$7)*100</f>
        <v>7.5867861142217246</v>
      </c>
      <c r="U6" s="33"/>
      <c r="V6" s="33"/>
      <c r="W6" s="33">
        <f>(W5/$F$7)*100</f>
        <v>4.921612541993282</v>
      </c>
      <c r="X6" s="33"/>
      <c r="Y6" s="33"/>
      <c r="Z6" s="33">
        <f>(Z5/$F$7)*100</f>
        <v>0.027995520716685332</v>
      </c>
      <c r="AA6" s="33"/>
      <c r="AB6" s="33"/>
      <c r="AC6" s="33">
        <f>(AC5/$F$7)*100</f>
        <v>10.76147816349384</v>
      </c>
      <c r="AD6" s="33"/>
      <c r="AE6" s="33"/>
      <c r="AF6" s="33">
        <f>(AF5/$F$7)*100</f>
        <v>1.6069428891377378</v>
      </c>
      <c r="AG6" s="33"/>
      <c r="AH6" s="33"/>
      <c r="AI6" s="33">
        <f>(AI5/$F$7)*100</f>
        <v>29.613661814109744</v>
      </c>
      <c r="AJ6" s="33"/>
      <c r="AK6" s="33"/>
    </row>
    <row r="7" spans="1:37" ht="24" customHeight="1">
      <c r="A7" s="22" t="s">
        <v>23</v>
      </c>
      <c r="B7" s="24" t="s">
        <v>21</v>
      </c>
      <c r="C7" s="25"/>
      <c r="D7" s="25"/>
      <c r="E7" s="26"/>
      <c r="F7" s="31">
        <f>SUM(K7:AK7)</f>
        <v>1786</v>
      </c>
      <c r="G7" s="32"/>
      <c r="H7" s="32"/>
      <c r="I7" s="32"/>
      <c r="J7" s="32"/>
      <c r="K7" s="37">
        <v>45.5</v>
      </c>
      <c r="L7" s="37"/>
      <c r="M7" s="37"/>
      <c r="N7" s="37">
        <v>65.6</v>
      </c>
      <c r="O7" s="37"/>
      <c r="P7" s="37"/>
      <c r="Q7" s="35">
        <v>698.6</v>
      </c>
      <c r="R7" s="35"/>
      <c r="S7" s="35"/>
      <c r="T7" s="35">
        <v>135.5</v>
      </c>
      <c r="U7" s="35"/>
      <c r="V7" s="35"/>
      <c r="W7" s="35">
        <v>86.8</v>
      </c>
      <c r="X7" s="35"/>
      <c r="Y7" s="35"/>
      <c r="Z7" s="35">
        <v>0.5</v>
      </c>
      <c r="AA7" s="35"/>
      <c r="AB7" s="35"/>
      <c r="AC7" s="35">
        <v>196.3</v>
      </c>
      <c r="AD7" s="35"/>
      <c r="AE7" s="35"/>
      <c r="AF7" s="35">
        <v>28.7</v>
      </c>
      <c r="AG7" s="35"/>
      <c r="AH7" s="35"/>
      <c r="AI7" s="35">
        <v>528.5</v>
      </c>
      <c r="AJ7" s="35"/>
      <c r="AK7" s="35"/>
    </row>
    <row r="8" spans="1:37" ht="24" customHeight="1">
      <c r="A8" s="36"/>
      <c r="B8" s="24" t="s">
        <v>5</v>
      </c>
      <c r="C8" s="25"/>
      <c r="D8" s="25"/>
      <c r="E8" s="26"/>
      <c r="F8" s="31">
        <f>SUM(K8:AK8)</f>
        <v>100</v>
      </c>
      <c r="G8" s="32"/>
      <c r="H8" s="32"/>
      <c r="I8" s="32"/>
      <c r="J8" s="32"/>
      <c r="K8" s="33">
        <f>(K7/$F$9)*100</f>
        <v>2.547592385218365</v>
      </c>
      <c r="L8" s="33"/>
      <c r="M8" s="33"/>
      <c r="N8" s="33">
        <f>(N7/$F$9)*100</f>
        <v>3.6730123180291154</v>
      </c>
      <c r="O8" s="33"/>
      <c r="P8" s="33"/>
      <c r="Q8" s="34">
        <f>(Q7/$F$9)*100</f>
        <v>39.11534154535274</v>
      </c>
      <c r="R8" s="34"/>
      <c r="S8" s="34"/>
      <c r="T8" s="33">
        <f>(T7/$F$9)*100</f>
        <v>7.5867861142217246</v>
      </c>
      <c r="U8" s="33"/>
      <c r="V8" s="33"/>
      <c r="W8" s="33">
        <f>(W7/$F$9)*100</f>
        <v>4.860022396416573</v>
      </c>
      <c r="X8" s="33"/>
      <c r="Y8" s="33"/>
      <c r="Z8" s="33">
        <f>(Z7/$F$9)*100</f>
        <v>0.027995520716685332</v>
      </c>
      <c r="AA8" s="33"/>
      <c r="AB8" s="33"/>
      <c r="AC8" s="33">
        <f>(AC7/$F$9)*100</f>
        <v>10.991041433370661</v>
      </c>
      <c r="AD8" s="33"/>
      <c r="AE8" s="33"/>
      <c r="AF8" s="33">
        <f>(AF7/$F$9)*100</f>
        <v>1.6069428891377378</v>
      </c>
      <c r="AG8" s="33"/>
      <c r="AH8" s="33"/>
      <c r="AI8" s="33">
        <f>(AI7/$F$9)*100</f>
        <v>29.591265397536393</v>
      </c>
      <c r="AJ8" s="33"/>
      <c r="AK8" s="33"/>
    </row>
    <row r="9" spans="1:37" ht="24" customHeight="1">
      <c r="A9" s="22" t="s">
        <v>24</v>
      </c>
      <c r="B9" s="24" t="s">
        <v>21</v>
      </c>
      <c r="C9" s="38"/>
      <c r="D9" s="38"/>
      <c r="E9" s="39"/>
      <c r="F9" s="31">
        <f>SUM(K9:AK9)</f>
        <v>1786</v>
      </c>
      <c r="G9" s="32"/>
      <c r="H9" s="32"/>
      <c r="I9" s="32"/>
      <c r="J9" s="32"/>
      <c r="K9" s="35">
        <v>41.9</v>
      </c>
      <c r="L9" s="35"/>
      <c r="M9" s="35"/>
      <c r="N9" s="37">
        <v>66.2</v>
      </c>
      <c r="O9" s="37"/>
      <c r="P9" s="37"/>
      <c r="Q9" s="35">
        <v>702.6</v>
      </c>
      <c r="R9" s="35"/>
      <c r="S9" s="35"/>
      <c r="T9" s="35">
        <v>135.4</v>
      </c>
      <c r="U9" s="35"/>
      <c r="V9" s="35"/>
      <c r="W9" s="35">
        <v>86.3</v>
      </c>
      <c r="X9" s="35"/>
      <c r="Y9" s="35"/>
      <c r="Z9" s="35">
        <v>3.1</v>
      </c>
      <c r="AA9" s="35"/>
      <c r="AB9" s="35"/>
      <c r="AC9" s="35">
        <v>193.1</v>
      </c>
      <c r="AD9" s="35"/>
      <c r="AE9" s="35"/>
      <c r="AF9" s="35">
        <v>28.7</v>
      </c>
      <c r="AG9" s="35"/>
      <c r="AH9" s="35"/>
      <c r="AI9" s="35">
        <v>528.7</v>
      </c>
      <c r="AJ9" s="35"/>
      <c r="AK9" s="35"/>
    </row>
    <row r="10" spans="1:37" ht="24" customHeight="1">
      <c r="A10" s="36"/>
      <c r="B10" s="24" t="s">
        <v>5</v>
      </c>
      <c r="C10" s="25"/>
      <c r="D10" s="25"/>
      <c r="E10" s="26"/>
      <c r="F10" s="31">
        <v>100</v>
      </c>
      <c r="G10" s="32"/>
      <c r="H10" s="32"/>
      <c r="I10" s="32"/>
      <c r="J10" s="32"/>
      <c r="K10" s="33">
        <v>2.4</v>
      </c>
      <c r="L10" s="33"/>
      <c r="M10" s="33"/>
      <c r="N10" s="33">
        <f>(N9/$F$11)*100</f>
        <v>3.706606942889138</v>
      </c>
      <c r="O10" s="33"/>
      <c r="P10" s="33"/>
      <c r="Q10" s="33">
        <f>(Q9/$F$11)*100</f>
        <v>39.339305711086226</v>
      </c>
      <c r="R10" s="33"/>
      <c r="S10" s="33"/>
      <c r="T10" s="33">
        <f>(T9/$F$11)*100</f>
        <v>7.581187010078389</v>
      </c>
      <c r="U10" s="33"/>
      <c r="V10" s="33"/>
      <c r="W10" s="33">
        <f>(W9/$F$11)*100</f>
        <v>4.832026875699888</v>
      </c>
      <c r="X10" s="33"/>
      <c r="Y10" s="33"/>
      <c r="Z10" s="33">
        <f>(Z9/$F$11)*100</f>
        <v>0.17357222844344905</v>
      </c>
      <c r="AA10" s="33"/>
      <c r="AB10" s="33"/>
      <c r="AC10" s="33">
        <f>(AC9/$F$11)*100</f>
        <v>10.811870100783874</v>
      </c>
      <c r="AD10" s="33"/>
      <c r="AE10" s="33"/>
      <c r="AF10" s="33">
        <f>(AF9/$F$11)*100</f>
        <v>1.6069428891377378</v>
      </c>
      <c r="AG10" s="33"/>
      <c r="AH10" s="33"/>
      <c r="AI10" s="33">
        <f>(AI9/$F$11)*100</f>
        <v>29.602463605823072</v>
      </c>
      <c r="AJ10" s="33"/>
      <c r="AK10" s="33"/>
    </row>
    <row r="11" spans="1:37" ht="24" customHeight="1">
      <c r="A11" s="22" t="s">
        <v>25</v>
      </c>
      <c r="B11" s="24" t="s">
        <v>21</v>
      </c>
      <c r="C11" s="25"/>
      <c r="D11" s="25"/>
      <c r="E11" s="26"/>
      <c r="F11" s="31">
        <f>SUM(K11:AK11)</f>
        <v>1786</v>
      </c>
      <c r="G11" s="32"/>
      <c r="H11" s="32"/>
      <c r="I11" s="32"/>
      <c r="J11" s="32"/>
      <c r="K11" s="35">
        <v>41.9</v>
      </c>
      <c r="L11" s="35"/>
      <c r="M11" s="35"/>
      <c r="N11" s="37">
        <v>66.4</v>
      </c>
      <c r="O11" s="37"/>
      <c r="P11" s="37"/>
      <c r="Q11" s="35">
        <v>702.9</v>
      </c>
      <c r="R11" s="35"/>
      <c r="S11" s="35"/>
      <c r="T11" s="35">
        <v>135.4</v>
      </c>
      <c r="U11" s="35"/>
      <c r="V11" s="35"/>
      <c r="W11" s="35">
        <v>86.3</v>
      </c>
      <c r="X11" s="35"/>
      <c r="Y11" s="35"/>
      <c r="Z11" s="40">
        <v>3.1</v>
      </c>
      <c r="AA11" s="40"/>
      <c r="AB11" s="40"/>
      <c r="AC11" s="35">
        <v>192.4</v>
      </c>
      <c r="AD11" s="35"/>
      <c r="AE11" s="35"/>
      <c r="AF11" s="35">
        <v>28.7</v>
      </c>
      <c r="AG11" s="35"/>
      <c r="AH11" s="35"/>
      <c r="AI11" s="35">
        <v>528.9</v>
      </c>
      <c r="AJ11" s="35"/>
      <c r="AK11" s="35"/>
    </row>
    <row r="12" spans="1:37" ht="24" customHeight="1">
      <c r="A12" s="36"/>
      <c r="B12" s="24" t="s">
        <v>5</v>
      </c>
      <c r="C12" s="25"/>
      <c r="D12" s="25"/>
      <c r="E12" s="26"/>
      <c r="F12" s="31">
        <v>100</v>
      </c>
      <c r="G12" s="32"/>
      <c r="H12" s="32"/>
      <c r="I12" s="32"/>
      <c r="J12" s="32"/>
      <c r="K12" s="33">
        <v>2.4</v>
      </c>
      <c r="L12" s="33"/>
      <c r="M12" s="33"/>
      <c r="N12" s="33">
        <f>(N11/$F$13)*100</f>
        <v>3.7178051511758117</v>
      </c>
      <c r="O12" s="33"/>
      <c r="P12" s="33"/>
      <c r="Q12" s="33">
        <v>39.3</v>
      </c>
      <c r="R12" s="33"/>
      <c r="S12" s="33"/>
      <c r="T12" s="33">
        <f>(T11/$F$13)*100</f>
        <v>7.581187010078389</v>
      </c>
      <c r="U12" s="33"/>
      <c r="V12" s="33"/>
      <c r="W12" s="33">
        <f>(W11/$F$13)*100</f>
        <v>4.832026875699888</v>
      </c>
      <c r="X12" s="33"/>
      <c r="Y12" s="33"/>
      <c r="Z12" s="33">
        <f>(Z11/$F$13)*100</f>
        <v>0.17357222844344905</v>
      </c>
      <c r="AA12" s="33"/>
      <c r="AB12" s="33"/>
      <c r="AC12" s="33">
        <f>(AC11/$F$13)*100</f>
        <v>10.772676371780515</v>
      </c>
      <c r="AD12" s="33"/>
      <c r="AE12" s="33"/>
      <c r="AF12" s="33">
        <f>(AF11/$F$13)*100</f>
        <v>1.6069428891377378</v>
      </c>
      <c r="AG12" s="33"/>
      <c r="AH12" s="33"/>
      <c r="AI12" s="33">
        <f>(AI11/$F$13)*100</f>
        <v>29.613661814109744</v>
      </c>
      <c r="AJ12" s="33"/>
      <c r="AK12" s="33"/>
    </row>
    <row r="13" spans="1:37" ht="24" customHeight="1">
      <c r="A13" s="22" t="s">
        <v>26</v>
      </c>
      <c r="B13" s="24" t="s">
        <v>21</v>
      </c>
      <c r="C13" s="25"/>
      <c r="D13" s="25"/>
      <c r="E13" s="26"/>
      <c r="F13" s="31">
        <f>SUM(K13:AK13)</f>
        <v>1786</v>
      </c>
      <c r="G13" s="32"/>
      <c r="H13" s="32"/>
      <c r="I13" s="32"/>
      <c r="J13" s="32"/>
      <c r="K13" s="37">
        <v>41.9</v>
      </c>
      <c r="L13" s="37"/>
      <c r="M13" s="37"/>
      <c r="N13" s="37">
        <v>66.1</v>
      </c>
      <c r="O13" s="37"/>
      <c r="P13" s="37"/>
      <c r="Q13" s="35">
        <v>703.2</v>
      </c>
      <c r="R13" s="35"/>
      <c r="S13" s="35"/>
      <c r="T13" s="35">
        <v>135.4</v>
      </c>
      <c r="U13" s="35"/>
      <c r="V13" s="35"/>
      <c r="W13" s="35">
        <v>86.2</v>
      </c>
      <c r="X13" s="35"/>
      <c r="Y13" s="35"/>
      <c r="Z13" s="35">
        <v>3.1</v>
      </c>
      <c r="AA13" s="35"/>
      <c r="AB13" s="35"/>
      <c r="AC13" s="35">
        <v>192.2</v>
      </c>
      <c r="AD13" s="35"/>
      <c r="AE13" s="35"/>
      <c r="AF13" s="35">
        <v>28.7</v>
      </c>
      <c r="AG13" s="35"/>
      <c r="AH13" s="35"/>
      <c r="AI13" s="35">
        <v>529.2</v>
      </c>
      <c r="AJ13" s="35"/>
      <c r="AK13" s="35"/>
    </row>
    <row r="14" spans="1:40" ht="24" customHeight="1">
      <c r="A14" s="36"/>
      <c r="B14" s="24" t="s">
        <v>5</v>
      </c>
      <c r="C14" s="25"/>
      <c r="D14" s="25"/>
      <c r="E14" s="26"/>
      <c r="F14" s="31">
        <f>SUM(K14:AK14)</f>
        <v>99.99249720044793</v>
      </c>
      <c r="G14" s="32"/>
      <c r="H14" s="32"/>
      <c r="I14" s="32"/>
      <c r="J14" s="32"/>
      <c r="K14" s="33">
        <v>2.4</v>
      </c>
      <c r="L14" s="33"/>
      <c r="M14" s="33"/>
      <c r="N14" s="33">
        <f>(N13/$F$13)*100</f>
        <v>3.7010078387458005</v>
      </c>
      <c r="O14" s="33"/>
      <c r="P14" s="33"/>
      <c r="Q14" s="33">
        <f>(Q13/$F$13)*100</f>
        <v>39.372900335946255</v>
      </c>
      <c r="R14" s="33"/>
      <c r="S14" s="33"/>
      <c r="T14" s="33">
        <f>(T13/$F$13)*100</f>
        <v>7.581187010078389</v>
      </c>
      <c r="U14" s="33"/>
      <c r="V14" s="33"/>
      <c r="W14" s="33">
        <f>(W13/$F$13)*100</f>
        <v>4.826427771556551</v>
      </c>
      <c r="X14" s="33"/>
      <c r="Y14" s="33"/>
      <c r="Z14" s="33">
        <f>(Z13/$F$13)*100</f>
        <v>0.17357222844344905</v>
      </c>
      <c r="AA14" s="33"/>
      <c r="AB14" s="33"/>
      <c r="AC14" s="33">
        <v>10.7</v>
      </c>
      <c r="AD14" s="33"/>
      <c r="AE14" s="33"/>
      <c r="AF14" s="33">
        <f>(AF13/$F$13)*100</f>
        <v>1.6069428891377378</v>
      </c>
      <c r="AG14" s="33"/>
      <c r="AH14" s="33"/>
      <c r="AI14" s="33">
        <f>(AI13/$F$13)*100</f>
        <v>29.630459126539755</v>
      </c>
      <c r="AJ14" s="33"/>
      <c r="AK14" s="33"/>
      <c r="AN14" s="4"/>
    </row>
    <row r="15" spans="1:37" ht="24" customHeight="1">
      <c r="A15" s="22" t="s">
        <v>27</v>
      </c>
      <c r="B15" s="24" t="s">
        <v>21</v>
      </c>
      <c r="C15" s="25"/>
      <c r="D15" s="25"/>
      <c r="E15" s="26"/>
      <c r="F15" s="31">
        <f>SUM(K15:AK15)</f>
        <v>1786</v>
      </c>
      <c r="G15" s="32"/>
      <c r="H15" s="32"/>
      <c r="I15" s="32"/>
      <c r="J15" s="32"/>
      <c r="K15" s="35">
        <v>41.9</v>
      </c>
      <c r="L15" s="35"/>
      <c r="M15" s="35"/>
      <c r="N15" s="35">
        <v>66</v>
      </c>
      <c r="O15" s="35"/>
      <c r="P15" s="35"/>
      <c r="Q15" s="35">
        <v>708.3</v>
      </c>
      <c r="R15" s="35"/>
      <c r="S15" s="35"/>
      <c r="T15" s="35">
        <v>135.4</v>
      </c>
      <c r="U15" s="35"/>
      <c r="V15" s="35"/>
      <c r="W15" s="35">
        <v>86.2</v>
      </c>
      <c r="X15" s="35"/>
      <c r="Y15" s="35"/>
      <c r="Z15" s="35">
        <v>3.1</v>
      </c>
      <c r="AA15" s="35"/>
      <c r="AB15" s="35"/>
      <c r="AC15" s="35">
        <v>192</v>
      </c>
      <c r="AD15" s="35"/>
      <c r="AE15" s="35"/>
      <c r="AF15" s="35">
        <v>28.7</v>
      </c>
      <c r="AG15" s="35"/>
      <c r="AH15" s="35"/>
      <c r="AI15" s="35">
        <v>524.4</v>
      </c>
      <c r="AJ15" s="35"/>
      <c r="AK15" s="35"/>
    </row>
    <row r="16" spans="1:37" ht="24" customHeight="1">
      <c r="A16" s="41"/>
      <c r="B16" s="44" t="s">
        <v>5</v>
      </c>
      <c r="C16" s="45"/>
      <c r="D16" s="45"/>
      <c r="E16" s="46"/>
      <c r="F16" s="31">
        <v>100</v>
      </c>
      <c r="G16" s="32"/>
      <c r="H16" s="32"/>
      <c r="I16" s="32"/>
      <c r="J16" s="32"/>
      <c r="K16" s="33">
        <v>2.4</v>
      </c>
      <c r="L16" s="47"/>
      <c r="M16" s="47"/>
      <c r="N16" s="33">
        <f>(N15/$F$15)*100</f>
        <v>3.6954087346024638</v>
      </c>
      <c r="O16" s="32"/>
      <c r="P16" s="32"/>
      <c r="Q16" s="33">
        <f>(Q15/$F$15)*100</f>
        <v>39.658454647256434</v>
      </c>
      <c r="R16" s="32"/>
      <c r="S16" s="32"/>
      <c r="T16" s="33">
        <f>(T15/$F$15)*100</f>
        <v>7.581187010078389</v>
      </c>
      <c r="U16" s="32"/>
      <c r="V16" s="32"/>
      <c r="W16" s="33">
        <f>(W15/$F$15)*100</f>
        <v>4.826427771556551</v>
      </c>
      <c r="X16" s="32"/>
      <c r="Y16" s="32"/>
      <c r="Z16" s="33">
        <f>(Z15/$F$15)*100</f>
        <v>0.17357222844344905</v>
      </c>
      <c r="AA16" s="32"/>
      <c r="AB16" s="32"/>
      <c r="AC16" s="33">
        <f>(AC15/$F$15)*100</f>
        <v>10.750279955207166</v>
      </c>
      <c r="AD16" s="32"/>
      <c r="AE16" s="32"/>
      <c r="AF16" s="33">
        <f>(AF15/$F$15)*100</f>
        <v>1.6069428891377378</v>
      </c>
      <c r="AG16" s="32"/>
      <c r="AH16" s="32"/>
      <c r="AI16" s="33">
        <f>(AI15/$F$15)*100</f>
        <v>29.361702127659573</v>
      </c>
      <c r="AJ16" s="32"/>
      <c r="AK16" s="32"/>
    </row>
    <row r="17" spans="1:37" ht="24" customHeight="1">
      <c r="A17" s="42" t="s">
        <v>28</v>
      </c>
      <c r="B17" s="24" t="s">
        <v>21</v>
      </c>
      <c r="C17" s="25"/>
      <c r="D17" s="25"/>
      <c r="E17" s="26"/>
      <c r="F17" s="33">
        <f>SUM(K17:AK17)</f>
        <v>1786</v>
      </c>
      <c r="G17" s="43"/>
      <c r="H17" s="43"/>
      <c r="I17" s="43"/>
      <c r="J17" s="43"/>
      <c r="K17" s="35">
        <v>41.9</v>
      </c>
      <c r="L17" s="35"/>
      <c r="M17" s="35"/>
      <c r="N17" s="35">
        <v>64.9</v>
      </c>
      <c r="O17" s="35"/>
      <c r="P17" s="35"/>
      <c r="Q17" s="35">
        <v>707.9</v>
      </c>
      <c r="R17" s="35"/>
      <c r="S17" s="35"/>
      <c r="T17" s="35">
        <v>135.4</v>
      </c>
      <c r="U17" s="35"/>
      <c r="V17" s="35"/>
      <c r="W17" s="35">
        <v>85.8</v>
      </c>
      <c r="X17" s="35"/>
      <c r="Y17" s="35"/>
      <c r="Z17" s="35">
        <v>3.1</v>
      </c>
      <c r="AA17" s="35"/>
      <c r="AB17" s="35"/>
      <c r="AC17" s="35">
        <v>187</v>
      </c>
      <c r="AD17" s="35"/>
      <c r="AE17" s="35"/>
      <c r="AF17" s="35">
        <v>28.7</v>
      </c>
      <c r="AG17" s="35"/>
      <c r="AH17" s="35"/>
      <c r="AI17" s="35">
        <v>531.3</v>
      </c>
      <c r="AJ17" s="35"/>
      <c r="AK17" s="35"/>
    </row>
    <row r="18" spans="1:37" ht="24" customHeight="1">
      <c r="A18" s="36"/>
      <c r="B18" s="48" t="s">
        <v>5</v>
      </c>
      <c r="C18" s="49"/>
      <c r="D18" s="49"/>
      <c r="E18" s="36"/>
      <c r="F18" s="50">
        <v>100</v>
      </c>
      <c r="G18" s="51"/>
      <c r="H18" s="51"/>
      <c r="I18" s="51"/>
      <c r="J18" s="51"/>
      <c r="K18" s="50">
        <f>(K17/$F$17)*100</f>
        <v>2.346024636058231</v>
      </c>
      <c r="L18" s="51"/>
      <c r="M18" s="51"/>
      <c r="N18" s="50">
        <f>(N17/$F$17)*100</f>
        <v>3.6338185890257564</v>
      </c>
      <c r="O18" s="51"/>
      <c r="P18" s="51"/>
      <c r="Q18" s="50">
        <f>(Q17/$F$17)*100</f>
        <v>39.63605823068309</v>
      </c>
      <c r="R18" s="51"/>
      <c r="S18" s="51"/>
      <c r="T18" s="50">
        <f>(T17/$F$17)*100</f>
        <v>7.581187010078389</v>
      </c>
      <c r="U18" s="51"/>
      <c r="V18" s="51"/>
      <c r="W18" s="50">
        <f>(W17/$F$17)*100</f>
        <v>4.804031354983203</v>
      </c>
      <c r="X18" s="51"/>
      <c r="Y18" s="51"/>
      <c r="Z18" s="50">
        <f>(Z17/$F$17)*100</f>
        <v>0.17357222844344905</v>
      </c>
      <c r="AA18" s="51"/>
      <c r="AB18" s="51"/>
      <c r="AC18" s="50">
        <f>(AC17/$F$17)*100</f>
        <v>10.470324748040314</v>
      </c>
      <c r="AD18" s="51"/>
      <c r="AE18" s="51"/>
      <c r="AF18" s="50">
        <f>(AF17/$F$17)*100</f>
        <v>1.6069428891377378</v>
      </c>
      <c r="AG18" s="51"/>
      <c r="AH18" s="51"/>
      <c r="AI18" s="50">
        <f>(AI17/$F$17)*100</f>
        <v>29.74804031354983</v>
      </c>
      <c r="AJ18" s="51"/>
      <c r="AK18" s="51"/>
    </row>
    <row r="19" spans="1:37" ht="24" customHeight="1">
      <c r="A19" s="5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6"/>
      <c r="AI19" s="6"/>
      <c r="AK19" s="7" t="s">
        <v>30</v>
      </c>
    </row>
    <row r="20" ht="24" customHeight="1"/>
    <row r="21" spans="1:37" ht="24" customHeight="1">
      <c r="A21" s="14" t="s">
        <v>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ht="24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3" t="s">
        <v>7</v>
      </c>
    </row>
    <row r="23" spans="1:37" ht="24" customHeight="1">
      <c r="A23" s="52" t="s">
        <v>31</v>
      </c>
      <c r="B23" s="18" t="s">
        <v>32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8" t="s">
        <v>8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/>
      <c r="Z23" s="18" t="s">
        <v>9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24" customHeight="1">
      <c r="A24" s="53"/>
      <c r="B24" s="54" t="s">
        <v>33</v>
      </c>
      <c r="C24" s="25"/>
      <c r="D24" s="25"/>
      <c r="E24" s="25"/>
      <c r="F24" s="25"/>
      <c r="G24" s="26"/>
      <c r="H24" s="54" t="s">
        <v>34</v>
      </c>
      <c r="I24" s="25"/>
      <c r="J24" s="25"/>
      <c r="K24" s="25"/>
      <c r="L24" s="25"/>
      <c r="M24" s="26"/>
      <c r="N24" s="54" t="s">
        <v>10</v>
      </c>
      <c r="O24" s="25"/>
      <c r="P24" s="25"/>
      <c r="Q24" s="25"/>
      <c r="R24" s="25"/>
      <c r="S24" s="26"/>
      <c r="T24" s="54" t="s">
        <v>34</v>
      </c>
      <c r="U24" s="25"/>
      <c r="V24" s="25"/>
      <c r="W24" s="25"/>
      <c r="X24" s="25"/>
      <c r="Y24" s="26"/>
      <c r="Z24" s="54" t="s">
        <v>33</v>
      </c>
      <c r="AA24" s="25"/>
      <c r="AB24" s="25"/>
      <c r="AC24" s="25"/>
      <c r="AD24" s="25"/>
      <c r="AE24" s="26"/>
      <c r="AF24" s="54" t="s">
        <v>34</v>
      </c>
      <c r="AG24" s="25"/>
      <c r="AH24" s="25"/>
      <c r="AI24" s="25"/>
      <c r="AJ24" s="25"/>
      <c r="AK24" s="25"/>
    </row>
    <row r="25" spans="1:37" ht="24" customHeight="1">
      <c r="A25" s="8" t="s">
        <v>20</v>
      </c>
      <c r="B25" s="55">
        <f aca="true" t="shared" si="0" ref="B25:B31">N25+Z25</f>
        <v>21436</v>
      </c>
      <c r="C25" s="56"/>
      <c r="D25" s="56"/>
      <c r="E25" s="56"/>
      <c r="F25" s="56"/>
      <c r="G25" s="56"/>
      <c r="H25" s="57">
        <f aca="true" t="shared" si="1" ref="H25:H31">T25+AF25</f>
        <v>3135641</v>
      </c>
      <c r="I25" s="57"/>
      <c r="J25" s="57"/>
      <c r="K25" s="57"/>
      <c r="L25" s="57"/>
      <c r="M25" s="57"/>
      <c r="N25" s="58">
        <v>18305</v>
      </c>
      <c r="O25" s="58"/>
      <c r="P25" s="58"/>
      <c r="Q25" s="58"/>
      <c r="R25" s="58"/>
      <c r="S25" s="58"/>
      <c r="T25" s="58">
        <v>2076689</v>
      </c>
      <c r="U25" s="58"/>
      <c r="V25" s="58"/>
      <c r="W25" s="58"/>
      <c r="X25" s="58"/>
      <c r="Y25" s="58"/>
      <c r="Z25" s="58">
        <v>3131</v>
      </c>
      <c r="AA25" s="58"/>
      <c r="AB25" s="58"/>
      <c r="AC25" s="58"/>
      <c r="AD25" s="58"/>
      <c r="AE25" s="58"/>
      <c r="AF25" s="58">
        <v>1058952</v>
      </c>
      <c r="AG25" s="58"/>
      <c r="AH25" s="58"/>
      <c r="AI25" s="58"/>
      <c r="AJ25" s="58"/>
      <c r="AK25" s="58"/>
    </row>
    <row r="26" spans="1:37" ht="24" customHeight="1">
      <c r="A26" s="9" t="s">
        <v>35</v>
      </c>
      <c r="B26" s="60">
        <f t="shared" si="0"/>
        <v>21466</v>
      </c>
      <c r="C26" s="61"/>
      <c r="D26" s="61"/>
      <c r="E26" s="61"/>
      <c r="F26" s="61"/>
      <c r="G26" s="61"/>
      <c r="H26" s="62">
        <f t="shared" si="1"/>
        <v>3152329</v>
      </c>
      <c r="I26" s="62"/>
      <c r="J26" s="62"/>
      <c r="K26" s="62"/>
      <c r="L26" s="62"/>
      <c r="M26" s="62"/>
      <c r="N26" s="59">
        <v>18299</v>
      </c>
      <c r="O26" s="59"/>
      <c r="P26" s="59"/>
      <c r="Q26" s="59"/>
      <c r="R26" s="59"/>
      <c r="S26" s="59"/>
      <c r="T26" s="59">
        <v>2078873</v>
      </c>
      <c r="U26" s="59"/>
      <c r="V26" s="59"/>
      <c r="W26" s="59"/>
      <c r="X26" s="59"/>
      <c r="Y26" s="59"/>
      <c r="Z26" s="59">
        <v>3167</v>
      </c>
      <c r="AA26" s="59"/>
      <c r="AB26" s="59"/>
      <c r="AC26" s="59"/>
      <c r="AD26" s="59"/>
      <c r="AE26" s="59"/>
      <c r="AF26" s="59">
        <v>1073456</v>
      </c>
      <c r="AG26" s="59"/>
      <c r="AH26" s="59"/>
      <c r="AI26" s="59"/>
      <c r="AJ26" s="59"/>
      <c r="AK26" s="59"/>
    </row>
    <row r="27" spans="1:37" ht="24" customHeight="1">
      <c r="A27" s="9" t="s">
        <v>36</v>
      </c>
      <c r="B27" s="60">
        <f t="shared" si="0"/>
        <v>21403</v>
      </c>
      <c r="C27" s="61"/>
      <c r="D27" s="61"/>
      <c r="E27" s="61"/>
      <c r="F27" s="61"/>
      <c r="G27" s="61"/>
      <c r="H27" s="62">
        <f t="shared" si="1"/>
        <v>3156384</v>
      </c>
      <c r="I27" s="62"/>
      <c r="J27" s="62"/>
      <c r="K27" s="62"/>
      <c r="L27" s="62"/>
      <c r="M27" s="62"/>
      <c r="N27" s="62">
        <v>18221</v>
      </c>
      <c r="O27" s="62"/>
      <c r="P27" s="62"/>
      <c r="Q27" s="62"/>
      <c r="R27" s="62"/>
      <c r="S27" s="62"/>
      <c r="T27" s="63">
        <v>2076167</v>
      </c>
      <c r="U27" s="63"/>
      <c r="V27" s="63"/>
      <c r="W27" s="63"/>
      <c r="X27" s="63"/>
      <c r="Y27" s="63"/>
      <c r="Z27" s="63">
        <v>3182</v>
      </c>
      <c r="AA27" s="63"/>
      <c r="AB27" s="63"/>
      <c r="AC27" s="63"/>
      <c r="AD27" s="63"/>
      <c r="AE27" s="63"/>
      <c r="AF27" s="63">
        <v>1080217</v>
      </c>
      <c r="AG27" s="63"/>
      <c r="AH27" s="63"/>
      <c r="AI27" s="63"/>
      <c r="AJ27" s="63"/>
      <c r="AK27" s="63"/>
    </row>
    <row r="28" spans="1:37" ht="24" customHeight="1">
      <c r="A28" s="9" t="s">
        <v>37</v>
      </c>
      <c r="B28" s="60">
        <f t="shared" si="0"/>
        <v>20823</v>
      </c>
      <c r="C28" s="61"/>
      <c r="D28" s="61"/>
      <c r="E28" s="61"/>
      <c r="F28" s="61"/>
      <c r="G28" s="61"/>
      <c r="H28" s="62">
        <f t="shared" si="1"/>
        <v>3129978</v>
      </c>
      <c r="I28" s="62"/>
      <c r="J28" s="62"/>
      <c r="K28" s="62"/>
      <c r="L28" s="62"/>
      <c r="M28" s="62"/>
      <c r="N28" s="62">
        <v>17655</v>
      </c>
      <c r="O28" s="62"/>
      <c r="P28" s="62"/>
      <c r="Q28" s="62"/>
      <c r="R28" s="62"/>
      <c r="S28" s="62"/>
      <c r="T28" s="63">
        <v>2046681</v>
      </c>
      <c r="U28" s="63"/>
      <c r="V28" s="63"/>
      <c r="W28" s="63"/>
      <c r="X28" s="63"/>
      <c r="Y28" s="63"/>
      <c r="Z28" s="63">
        <v>3168</v>
      </c>
      <c r="AA28" s="63"/>
      <c r="AB28" s="63"/>
      <c r="AC28" s="63"/>
      <c r="AD28" s="63"/>
      <c r="AE28" s="63"/>
      <c r="AF28" s="63">
        <v>1083297</v>
      </c>
      <c r="AG28" s="63"/>
      <c r="AH28" s="63"/>
      <c r="AI28" s="63"/>
      <c r="AJ28" s="63"/>
      <c r="AK28" s="63"/>
    </row>
    <row r="29" spans="1:37" ht="24" customHeight="1">
      <c r="A29" s="9" t="s">
        <v>38</v>
      </c>
      <c r="B29" s="60">
        <f t="shared" si="0"/>
        <v>18880</v>
      </c>
      <c r="C29" s="61"/>
      <c r="D29" s="61"/>
      <c r="E29" s="61"/>
      <c r="F29" s="61"/>
      <c r="G29" s="61"/>
      <c r="H29" s="62">
        <f t="shared" si="1"/>
        <v>2483623</v>
      </c>
      <c r="I29" s="62"/>
      <c r="J29" s="62"/>
      <c r="K29" s="62"/>
      <c r="L29" s="62"/>
      <c r="M29" s="62"/>
      <c r="N29" s="62">
        <v>15723</v>
      </c>
      <c r="O29" s="62"/>
      <c r="P29" s="62"/>
      <c r="Q29" s="62"/>
      <c r="R29" s="62"/>
      <c r="S29" s="62"/>
      <c r="T29" s="63">
        <v>1774452</v>
      </c>
      <c r="U29" s="63"/>
      <c r="V29" s="63"/>
      <c r="W29" s="63"/>
      <c r="X29" s="63"/>
      <c r="Y29" s="63"/>
      <c r="Z29" s="63">
        <v>3157</v>
      </c>
      <c r="AA29" s="63"/>
      <c r="AB29" s="63"/>
      <c r="AC29" s="63"/>
      <c r="AD29" s="63"/>
      <c r="AE29" s="63"/>
      <c r="AF29" s="63">
        <v>709171</v>
      </c>
      <c r="AG29" s="63"/>
      <c r="AH29" s="63"/>
      <c r="AI29" s="63"/>
      <c r="AJ29" s="63"/>
      <c r="AK29" s="63"/>
    </row>
    <row r="30" spans="1:37" ht="24" customHeight="1">
      <c r="A30" s="10" t="s">
        <v>39</v>
      </c>
      <c r="B30" s="60">
        <f t="shared" si="0"/>
        <v>17632</v>
      </c>
      <c r="C30" s="64"/>
      <c r="D30" s="64"/>
      <c r="E30" s="64"/>
      <c r="F30" s="64"/>
      <c r="G30" s="64"/>
      <c r="H30" s="62">
        <f t="shared" si="1"/>
        <v>2411884</v>
      </c>
      <c r="I30" s="64"/>
      <c r="J30" s="64"/>
      <c r="K30" s="64"/>
      <c r="L30" s="64"/>
      <c r="M30" s="64"/>
      <c r="N30" s="59">
        <v>15172</v>
      </c>
      <c r="O30" s="64"/>
      <c r="P30" s="64"/>
      <c r="Q30" s="64"/>
      <c r="R30" s="64"/>
      <c r="S30" s="64"/>
      <c r="T30" s="59">
        <v>1735933</v>
      </c>
      <c r="U30" s="64"/>
      <c r="V30" s="64"/>
      <c r="W30" s="64"/>
      <c r="X30" s="64"/>
      <c r="Y30" s="64"/>
      <c r="Z30" s="59">
        <v>2460</v>
      </c>
      <c r="AA30" s="64"/>
      <c r="AB30" s="64"/>
      <c r="AC30" s="64"/>
      <c r="AD30" s="64"/>
      <c r="AE30" s="64"/>
      <c r="AF30" s="59">
        <v>675951</v>
      </c>
      <c r="AG30" s="64"/>
      <c r="AH30" s="64"/>
      <c r="AI30" s="64"/>
      <c r="AJ30" s="64"/>
      <c r="AK30" s="64"/>
    </row>
    <row r="31" spans="1:37" ht="24" customHeight="1">
      <c r="A31" s="11" t="s">
        <v>40</v>
      </c>
      <c r="B31" s="65">
        <f t="shared" si="0"/>
        <v>19865</v>
      </c>
      <c r="C31" s="66"/>
      <c r="D31" s="66"/>
      <c r="E31" s="66"/>
      <c r="F31" s="66"/>
      <c r="G31" s="67"/>
      <c r="H31" s="68">
        <f t="shared" si="1"/>
        <v>2908748</v>
      </c>
      <c r="I31" s="66"/>
      <c r="J31" s="66"/>
      <c r="K31" s="66"/>
      <c r="L31" s="66"/>
      <c r="M31" s="67"/>
      <c r="N31" s="69">
        <v>16657</v>
      </c>
      <c r="O31" s="66"/>
      <c r="P31" s="66"/>
      <c r="Q31" s="66"/>
      <c r="R31" s="66"/>
      <c r="S31" s="67"/>
      <c r="T31" s="69">
        <v>1933073</v>
      </c>
      <c r="U31" s="66"/>
      <c r="V31" s="66"/>
      <c r="W31" s="66"/>
      <c r="X31" s="66"/>
      <c r="Y31" s="67"/>
      <c r="Z31" s="69">
        <v>3208</v>
      </c>
      <c r="AA31" s="66"/>
      <c r="AB31" s="66"/>
      <c r="AC31" s="66"/>
      <c r="AD31" s="66"/>
      <c r="AE31" s="67"/>
      <c r="AF31" s="69">
        <v>975675</v>
      </c>
      <c r="AG31" s="66"/>
      <c r="AH31" s="66"/>
      <c r="AI31" s="66"/>
      <c r="AJ31" s="66"/>
      <c r="AK31" s="67"/>
    </row>
    <row r="32" spans="36:37" ht="24" customHeight="1">
      <c r="AJ32" s="2"/>
      <c r="AK32" s="7" t="s">
        <v>30</v>
      </c>
    </row>
  </sheetData>
  <sheetProtection/>
  <mergeCells count="227">
    <mergeCell ref="Z31:AE31"/>
    <mergeCell ref="AF31:AK31"/>
    <mergeCell ref="Z30:AE30"/>
    <mergeCell ref="AF30:AK30"/>
    <mergeCell ref="B31:G31"/>
    <mergeCell ref="H31:M31"/>
    <mergeCell ref="B30:G30"/>
    <mergeCell ref="H30:M30"/>
    <mergeCell ref="N30:S30"/>
    <mergeCell ref="T30:Y30"/>
    <mergeCell ref="N31:S31"/>
    <mergeCell ref="T31:Y31"/>
    <mergeCell ref="B28:G28"/>
    <mergeCell ref="H28:M28"/>
    <mergeCell ref="N28:S28"/>
    <mergeCell ref="T28:Y28"/>
    <mergeCell ref="B29:G29"/>
    <mergeCell ref="H29:M29"/>
    <mergeCell ref="N29:S29"/>
    <mergeCell ref="T29:Y29"/>
    <mergeCell ref="Z29:AE29"/>
    <mergeCell ref="AF29:AK29"/>
    <mergeCell ref="Z28:AE28"/>
    <mergeCell ref="AF28:AK28"/>
    <mergeCell ref="Z27:AE27"/>
    <mergeCell ref="AF27:AK27"/>
    <mergeCell ref="Z26:AE26"/>
    <mergeCell ref="AF26:AK26"/>
    <mergeCell ref="B27:G27"/>
    <mergeCell ref="H27:M27"/>
    <mergeCell ref="B26:G26"/>
    <mergeCell ref="H26:M26"/>
    <mergeCell ref="N26:S26"/>
    <mergeCell ref="T26:Y26"/>
    <mergeCell ref="N27:S27"/>
    <mergeCell ref="T27:Y27"/>
    <mergeCell ref="AF24:AK24"/>
    <mergeCell ref="B25:G25"/>
    <mergeCell ref="H25:M25"/>
    <mergeCell ref="N25:S25"/>
    <mergeCell ref="T25:Y25"/>
    <mergeCell ref="Z25:AE25"/>
    <mergeCell ref="AF25:AK25"/>
    <mergeCell ref="A21:AK21"/>
    <mergeCell ref="A23:A24"/>
    <mergeCell ref="B23:M23"/>
    <mergeCell ref="N23:Y23"/>
    <mergeCell ref="Z23:AK23"/>
    <mergeCell ref="B24:G24"/>
    <mergeCell ref="H24:M24"/>
    <mergeCell ref="N24:S24"/>
    <mergeCell ref="T24:Y24"/>
    <mergeCell ref="Z24:AE24"/>
    <mergeCell ref="T18:V18"/>
    <mergeCell ref="W18:Y18"/>
    <mergeCell ref="Z18:AB18"/>
    <mergeCell ref="AC18:AE18"/>
    <mergeCell ref="AF18:AH18"/>
    <mergeCell ref="AI18:AK18"/>
    <mergeCell ref="Q17:S17"/>
    <mergeCell ref="T17:V17"/>
    <mergeCell ref="W17:Y17"/>
    <mergeCell ref="Z17:AB17"/>
    <mergeCell ref="AI17:AK17"/>
    <mergeCell ref="B18:E18"/>
    <mergeCell ref="F18:J18"/>
    <mergeCell ref="K18:M18"/>
    <mergeCell ref="N18:P18"/>
    <mergeCell ref="Q18:S18"/>
    <mergeCell ref="AC17:AE17"/>
    <mergeCell ref="AF17:AH17"/>
    <mergeCell ref="W16:Y16"/>
    <mergeCell ref="Z16:AB16"/>
    <mergeCell ref="AC16:AE16"/>
    <mergeCell ref="AF16:AH16"/>
    <mergeCell ref="AI16:AK16"/>
    <mergeCell ref="A17:A18"/>
    <mergeCell ref="B17:E17"/>
    <mergeCell ref="F17:J17"/>
    <mergeCell ref="K17:M17"/>
    <mergeCell ref="N17:P17"/>
    <mergeCell ref="B16:E16"/>
    <mergeCell ref="F16:J16"/>
    <mergeCell ref="K16:M16"/>
    <mergeCell ref="N16:P16"/>
    <mergeCell ref="AF14:AH14"/>
    <mergeCell ref="AI14:AK14"/>
    <mergeCell ref="Z15:AB15"/>
    <mergeCell ref="AC15:AE15"/>
    <mergeCell ref="AF15:AH15"/>
    <mergeCell ref="AI15:AK15"/>
    <mergeCell ref="A15:A16"/>
    <mergeCell ref="B15:E15"/>
    <mergeCell ref="F15:J15"/>
    <mergeCell ref="K15:M15"/>
    <mergeCell ref="Q16:S16"/>
    <mergeCell ref="T16:V16"/>
    <mergeCell ref="T14:V14"/>
    <mergeCell ref="W14:Y14"/>
    <mergeCell ref="Z14:AB14"/>
    <mergeCell ref="AC14:AE14"/>
    <mergeCell ref="N15:P15"/>
    <mergeCell ref="Q15:S15"/>
    <mergeCell ref="T15:V15"/>
    <mergeCell ref="W15:Y15"/>
    <mergeCell ref="Q13:S13"/>
    <mergeCell ref="T13:V13"/>
    <mergeCell ref="W13:Y13"/>
    <mergeCell ref="Z13:AB13"/>
    <mergeCell ref="AI13:AK13"/>
    <mergeCell ref="B14:E14"/>
    <mergeCell ref="F14:J14"/>
    <mergeCell ref="K14:M14"/>
    <mergeCell ref="N14:P14"/>
    <mergeCell ref="Q14:S14"/>
    <mergeCell ref="AC13:AE13"/>
    <mergeCell ref="AF13:AH13"/>
    <mergeCell ref="W12:Y12"/>
    <mergeCell ref="Z12:AB12"/>
    <mergeCell ref="AC12:AE12"/>
    <mergeCell ref="AF12:AH12"/>
    <mergeCell ref="A13:A14"/>
    <mergeCell ref="B13:E13"/>
    <mergeCell ref="F13:J13"/>
    <mergeCell ref="K13:M13"/>
    <mergeCell ref="N13:P13"/>
    <mergeCell ref="B12:E12"/>
    <mergeCell ref="F12:J12"/>
    <mergeCell ref="K12:M12"/>
    <mergeCell ref="N12:P12"/>
    <mergeCell ref="A11:A12"/>
    <mergeCell ref="B11:E11"/>
    <mergeCell ref="F11:J11"/>
    <mergeCell ref="K11:M11"/>
    <mergeCell ref="AI11:AK11"/>
    <mergeCell ref="Q12:S12"/>
    <mergeCell ref="T12:V12"/>
    <mergeCell ref="T11:V11"/>
    <mergeCell ref="W11:Y11"/>
    <mergeCell ref="AI12:AK12"/>
    <mergeCell ref="N11:P11"/>
    <mergeCell ref="Q11:S11"/>
    <mergeCell ref="AC9:AE9"/>
    <mergeCell ref="AF9:AH9"/>
    <mergeCell ref="Z10:AB10"/>
    <mergeCell ref="AC10:AE10"/>
    <mergeCell ref="AF10:AH10"/>
    <mergeCell ref="Z11:AB11"/>
    <mergeCell ref="AC11:AE11"/>
    <mergeCell ref="AF11:AH11"/>
    <mergeCell ref="AI9:AK9"/>
    <mergeCell ref="B10:E10"/>
    <mergeCell ref="F10:J10"/>
    <mergeCell ref="K10:M10"/>
    <mergeCell ref="N10:P10"/>
    <mergeCell ref="Q10:S10"/>
    <mergeCell ref="T10:V10"/>
    <mergeCell ref="W10:Y10"/>
    <mergeCell ref="AI10:AK10"/>
    <mergeCell ref="AI8:AK8"/>
    <mergeCell ref="A9:A10"/>
    <mergeCell ref="B9:E9"/>
    <mergeCell ref="F9:J9"/>
    <mergeCell ref="K9:M9"/>
    <mergeCell ref="N9:P9"/>
    <mergeCell ref="Q9:S9"/>
    <mergeCell ref="T9:V9"/>
    <mergeCell ref="W9:Y9"/>
    <mergeCell ref="Z9:AB9"/>
    <mergeCell ref="AC8:AE8"/>
    <mergeCell ref="AF8:AH8"/>
    <mergeCell ref="T7:V7"/>
    <mergeCell ref="W7:Y7"/>
    <mergeCell ref="Z7:AB7"/>
    <mergeCell ref="AC7:AE7"/>
    <mergeCell ref="AF7:AH7"/>
    <mergeCell ref="T8:V8"/>
    <mergeCell ref="W8:Y8"/>
    <mergeCell ref="Z8:AB8"/>
    <mergeCell ref="AI7:AK7"/>
    <mergeCell ref="A7:A8"/>
    <mergeCell ref="B7:E7"/>
    <mergeCell ref="F7:J7"/>
    <mergeCell ref="K7:M7"/>
    <mergeCell ref="N7:P7"/>
    <mergeCell ref="Q7:S7"/>
    <mergeCell ref="B8:E8"/>
    <mergeCell ref="F8:J8"/>
    <mergeCell ref="K8:M8"/>
    <mergeCell ref="N8:P8"/>
    <mergeCell ref="T6:V6"/>
    <mergeCell ref="W6:Y6"/>
    <mergeCell ref="Z6:AB6"/>
    <mergeCell ref="Q6:S6"/>
    <mergeCell ref="Q8:S8"/>
    <mergeCell ref="AI6:AK6"/>
    <mergeCell ref="W5:Y5"/>
    <mergeCell ref="Z5:AB5"/>
    <mergeCell ref="AC5:AE5"/>
    <mergeCell ref="AF5:AH5"/>
    <mergeCell ref="AI5:AK5"/>
    <mergeCell ref="B6:E6"/>
    <mergeCell ref="F6:J6"/>
    <mergeCell ref="K6:M6"/>
    <mergeCell ref="N6:P6"/>
    <mergeCell ref="AC6:AE6"/>
    <mergeCell ref="AF6:AH6"/>
    <mergeCell ref="AC4:AE4"/>
    <mergeCell ref="AF4:AH4"/>
    <mergeCell ref="AI4:AK4"/>
    <mergeCell ref="A5:A6"/>
    <mergeCell ref="B5:E5"/>
    <mergeCell ref="F5:J5"/>
    <mergeCell ref="K5:M5"/>
    <mergeCell ref="N5:P5"/>
    <mergeCell ref="Q5:S5"/>
    <mergeCell ref="T5:V5"/>
    <mergeCell ref="A1:AK1"/>
    <mergeCell ref="A2:AK2"/>
    <mergeCell ref="A4:E4"/>
    <mergeCell ref="F4:J4"/>
    <mergeCell ref="K4:M4"/>
    <mergeCell ref="N4:P4"/>
    <mergeCell ref="Q4:S4"/>
    <mergeCell ref="T4:V4"/>
    <mergeCell ref="W4:Y4"/>
    <mergeCell ref="Z4:AB4"/>
  </mergeCells>
  <conditionalFormatting sqref="F18:AK18">
    <cfRule type="expression" priority="1" dxfId="0" stopIfTrue="1">
      <formula>数式を含むセルの塗りつぶし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2010-02-06T17:35:32Z</dcterms:created>
  <dcterms:modified xsi:type="dcterms:W3CDTF">2015-05-20T02:19:47Z</dcterms:modified>
  <cp:category/>
  <cp:version/>
  <cp:contentType/>
  <cp:contentStatus/>
</cp:coreProperties>
</file>