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C:\Users\120007\Desktop\"/>
    </mc:Choice>
  </mc:AlternateContent>
  <xr:revisionPtr revIDLastSave="0" documentId="13_ncr:1_{867214DD-F516-4545-890D-6C59B5A85B06}" xr6:coauthVersionLast="36" xr6:coauthVersionMax="36" xr10:uidLastSave="{00000000-0000-0000-0000-000000000000}"/>
  <workbookProtection workbookAlgorithmName="SHA-512" workbookHashValue="klczmYlmVOQEYrTusUy8hphcEYhdQ8W0jBcx/qAwUjdNwA+RLHwukYJ/7sfkJRLWv3+0RGVXbL6myYQG7l+Yig==" workbookSaltValue="ZxavH1RWgd2N76R/BLZdtw==" workbookSpinCount="100000" lockStructure="1"/>
  <bookViews>
    <workbookView xWindow="0" yWindow="0" windowWidth="20490" windowHeight="697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H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<sst xmlns="http://schemas.openxmlformats.org/spreadsheetml/2006/main" count="228" uniqueCount="113">
  <si>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</si>
  <si>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</si>
  <si>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</si>
  <si>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</si>
  <si>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</si>
  <si>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</si>
  <si>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</si>
  <si>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</si>
  <si>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</si>
  <si>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</si>
  <si>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</si>
  <si>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</si>
  <si>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</si>
  <si>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</si>
  <si>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</si>
  <si>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</si>
  <si>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</si>
  <si>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</si>
  <si>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</si>
  <si>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</si>
  <si>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</si>
  <si>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</si>
  <si>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</si>
  <si>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</si>
  <si>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</si>
  <si>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</si>
  <si>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</si>
  <si>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</si>
  <si>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</si>
  <si>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</si>
  <si>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</si>
  <si>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</si>
  <si>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</si>
  <si>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</si>
  <si>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</si>
  <si>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</si>
  <si>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</si>
  <si>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</si>
  <si>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</si>
  <si>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</si>
  <si>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</si>
  <si>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</si>
  <si>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</si>
  <si>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</si>
  <si>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</si>
  <si>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</si>
  <si>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</si>
  <si>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</si>
  <si>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</si>
  <si>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</si>
  <si>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</si>
  <si>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</si>
  <si>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</si>
  <si>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</si>
  <si>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</si>
  <si>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</si>
  <si>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</si>
  <si>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</si>
  <si>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</si>
  <si>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</si>
  <si>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</si>
  <si>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</si>
  <si>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</si>
  <si>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</si>
  <si>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</si>
  <si>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</si>
  <si>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</si>
  <si>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</si>
  <si>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</si>
  <si>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</si>
  <si>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</si>
  <si>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</si>
  <si>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</si>
  <si>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</si>
  <si>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</si>
  <si>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</si>
  <si>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</si>
  <si>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</si>
  <si>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</si>
  <si>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</si>
  <si>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</si>
  <si>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</si>
  <si>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</si>
  <si>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</si>
  <si>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</si>
  <si>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</si>
  <si>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</si>
  <si>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</si>
  <si>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</si>
  <si>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</si>
  <si>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</si>
  <si>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</si>
  <si>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</si>
  <si>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</si>
  <si>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</si>
  <si>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</si>
  <si>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</si>
  <si>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</si>
  <si>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</si>
  <si>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</si>
  <si>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</si>
  <si>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</si>
  <si>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</si>
  <si>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</si>
  <si>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</si>
  <si>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</si>
  <si>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</si>
  <si>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</si>
  <si>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</si>
  <si>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</si>
  <si>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①経常収支比率は、100％を上回っており、健全な経営状態といえますが、施設の老朽化対策及び人口減少並びに給水収益減少の影響を考慮し、今後さらなる費用の縮減に努めていく必要があるといえます。
②累積欠損金は発生しておらず、健全な経営状態であるといえます。
③流動比率は、100％以上を維持しており、短期債務に対する支払い能力は十分にあるといえます。
④企業債残高対給水収益比率は、給水収益の減少により、昨年と比較し増加しています。今後も給水収益が減少することを考慮し、企業債の発行を抑えることで企業債残高を減少させていく必要があります。
⑤料金回収率は、100％を上回っており、事業運営に必要な経費を料金収入にて賄うことができています。
⑥給水原価は、有収水量が148千㎥減少したことにより0.93ポイント増加しています。また、類似団体平均値を上回る水準となっているため、今後も事業の効率化を行い費用を抑えていく必要があります。
⑦施設利用率は、1日平均配水量が543㎥減少したため、昨年より大きく減少しています。今後給水人口の減少及び水需要の動向を踏まえ、施設のダウンサイジングが必要と考えています。
⑧有収率は、昨年と同程度ですが、類似団体と比較し平均値を大幅に下回っているため、今後も計画的な配水管の更新と漏水防止対策を進めていく必要があります。</t>
    <rPh sb="1" eb="3">
      <t>ケイジョウ</t>
    </rPh>
    <rPh sb="3" eb="5">
      <t>シュウシ</t>
    </rPh>
    <rPh sb="5" eb="7">
      <t>ヒリツ</t>
    </rPh>
    <rPh sb="14" eb="16">
      <t>ウワマワ</t>
    </rPh>
    <rPh sb="21" eb="23">
      <t>ケンゼン</t>
    </rPh>
    <rPh sb="24" eb="26">
      <t>ケイエイ</t>
    </rPh>
    <rPh sb="26" eb="28">
      <t>ジョウタイ</t>
    </rPh>
    <rPh sb="35" eb="37">
      <t>シセツ</t>
    </rPh>
    <rPh sb="38" eb="41">
      <t>ロウキュウカ</t>
    </rPh>
    <rPh sb="41" eb="43">
      <t>タイサク</t>
    </rPh>
    <rPh sb="43" eb="44">
      <t>オヨ</t>
    </rPh>
    <rPh sb="45" eb="47">
      <t>ジンコウ</t>
    </rPh>
    <rPh sb="47" eb="49">
      <t>ゲンショウ</t>
    </rPh>
    <rPh sb="49" eb="50">
      <t>ナラ</t>
    </rPh>
    <rPh sb="52" eb="54">
      <t>キュウスイ</t>
    </rPh>
    <rPh sb="54" eb="56">
      <t>シュウエキ</t>
    </rPh>
    <rPh sb="56" eb="58">
      <t>ゲンショウ</t>
    </rPh>
    <rPh sb="59" eb="61">
      <t>エイキョウ</t>
    </rPh>
    <rPh sb="62" eb="64">
      <t>コウリョ</t>
    </rPh>
    <rPh sb="66" eb="68">
      <t>コンゴ</t>
    </rPh>
    <rPh sb="72" eb="74">
      <t>ヒヨウ</t>
    </rPh>
    <rPh sb="75" eb="77">
      <t>シュクゲン</t>
    </rPh>
    <rPh sb="78" eb="79">
      <t>ツト</t>
    </rPh>
    <rPh sb="83" eb="85">
      <t>ヒツヨウ</t>
    </rPh>
    <rPh sb="96" eb="98">
      <t>ルイセキ</t>
    </rPh>
    <rPh sb="98" eb="100">
      <t>ケッソン</t>
    </rPh>
    <rPh sb="100" eb="101">
      <t>キン</t>
    </rPh>
    <rPh sb="102" eb="104">
      <t>ハッセイ</t>
    </rPh>
    <rPh sb="110" eb="112">
      <t>ケンゼン</t>
    </rPh>
    <rPh sb="113" eb="115">
      <t>ケイエイ</t>
    </rPh>
    <rPh sb="115" eb="117">
      <t>ジョウタイ</t>
    </rPh>
    <rPh sb="128" eb="130">
      <t>リュウドウ</t>
    </rPh>
    <rPh sb="130" eb="132">
      <t>ヒリツ</t>
    </rPh>
    <rPh sb="138" eb="140">
      <t>イジョウ</t>
    </rPh>
    <rPh sb="141" eb="143">
      <t>イジ</t>
    </rPh>
    <rPh sb="148" eb="150">
      <t>タンキ</t>
    </rPh>
    <rPh sb="150" eb="152">
      <t>サイム</t>
    </rPh>
    <rPh sb="153" eb="154">
      <t>タイ</t>
    </rPh>
    <rPh sb="156" eb="158">
      <t>シハラ</t>
    </rPh>
    <rPh sb="159" eb="161">
      <t>ノウリョク</t>
    </rPh>
    <rPh sb="162" eb="164">
      <t>ジュウブン</t>
    </rPh>
    <rPh sb="175" eb="177">
      <t>キギョウ</t>
    </rPh>
    <rPh sb="177" eb="178">
      <t>サイ</t>
    </rPh>
    <rPh sb="178" eb="180">
      <t>ザンダカ</t>
    </rPh>
    <rPh sb="180" eb="181">
      <t>タイ</t>
    </rPh>
    <rPh sb="181" eb="183">
      <t>キュウスイ</t>
    </rPh>
    <rPh sb="183" eb="185">
      <t>シュウエキ</t>
    </rPh>
    <rPh sb="185" eb="187">
      <t>ヒリツ</t>
    </rPh>
    <rPh sb="189" eb="191">
      <t>キュウスイ</t>
    </rPh>
    <rPh sb="191" eb="193">
      <t>シュウエキ</t>
    </rPh>
    <rPh sb="194" eb="196">
      <t>ゲンショウ</t>
    </rPh>
    <rPh sb="200" eb="202">
      <t>サクネン</t>
    </rPh>
    <rPh sb="203" eb="205">
      <t>ヒカク</t>
    </rPh>
    <rPh sb="206" eb="208">
      <t>ゾウカ</t>
    </rPh>
    <rPh sb="214" eb="216">
      <t>コンゴ</t>
    </rPh>
    <rPh sb="217" eb="219">
      <t>キュウスイ</t>
    </rPh>
    <rPh sb="219" eb="221">
      <t>シュウエキ</t>
    </rPh>
    <rPh sb="222" eb="224">
      <t>ゲンショウ</t>
    </rPh>
    <rPh sb="229" eb="231">
      <t>コウリョ</t>
    </rPh>
    <rPh sb="233" eb="235">
      <t>キギョウ</t>
    </rPh>
    <rPh sb="235" eb="236">
      <t>サイ</t>
    </rPh>
    <rPh sb="237" eb="239">
      <t>ハッコウ</t>
    </rPh>
    <rPh sb="240" eb="241">
      <t>オサ</t>
    </rPh>
    <rPh sb="246" eb="248">
      <t>キギョウ</t>
    </rPh>
    <rPh sb="248" eb="249">
      <t>サイ</t>
    </rPh>
    <rPh sb="249" eb="251">
      <t>ザンダカ</t>
    </rPh>
    <rPh sb="252" eb="254">
      <t>ゲンショウ</t>
    </rPh>
    <rPh sb="259" eb="261">
      <t>ヒツヨウ</t>
    </rPh>
    <rPh sb="269" eb="271">
      <t>リョウキン</t>
    </rPh>
    <rPh sb="271" eb="273">
      <t>カイシュウ</t>
    </rPh>
    <rPh sb="273" eb="274">
      <t>リツ</t>
    </rPh>
    <rPh sb="281" eb="283">
      <t>ウワマワ</t>
    </rPh>
    <rPh sb="288" eb="290">
      <t>ジギョウ</t>
    </rPh>
    <rPh sb="290" eb="292">
      <t>ウンエイ</t>
    </rPh>
    <rPh sb="293" eb="295">
      <t>ヒツヨウ</t>
    </rPh>
    <rPh sb="296" eb="298">
      <t>ケイヒ</t>
    </rPh>
    <rPh sb="299" eb="301">
      <t>リョウキン</t>
    </rPh>
    <rPh sb="301" eb="303">
      <t>シュウニュウ</t>
    </rPh>
    <rPh sb="305" eb="306">
      <t>マカナ</t>
    </rPh>
    <rPh sb="319" eb="321">
      <t>キュウスイ</t>
    </rPh>
    <rPh sb="321" eb="323">
      <t>ゲンカ</t>
    </rPh>
    <rPh sb="325" eb="329">
      <t>ユウシュウスイリョウ</t>
    </rPh>
    <rPh sb="333" eb="334">
      <t>セン</t>
    </rPh>
    <rPh sb="335" eb="337">
      <t>ゲンショウ</t>
    </rPh>
    <rPh sb="352" eb="354">
      <t>ゾウカ</t>
    </rPh>
    <rPh sb="363" eb="365">
      <t>ルイジ</t>
    </rPh>
    <rPh sb="365" eb="367">
      <t>ダンタイ</t>
    </rPh>
    <rPh sb="367" eb="370">
      <t>ヘイキンチ</t>
    </rPh>
    <rPh sb="371" eb="373">
      <t>ウワマワ</t>
    </rPh>
    <rPh sb="374" eb="376">
      <t>スイジュン</t>
    </rPh>
    <rPh sb="385" eb="387">
      <t>コンゴ</t>
    </rPh>
    <rPh sb="388" eb="390">
      <t>ジギョウ</t>
    </rPh>
    <rPh sb="391" eb="394">
      <t>コウリツカ</t>
    </rPh>
    <rPh sb="395" eb="396">
      <t>オコナ</t>
    </rPh>
    <rPh sb="397" eb="399">
      <t>ヒヨウ</t>
    </rPh>
    <rPh sb="400" eb="401">
      <t>オサ</t>
    </rPh>
    <rPh sb="405" eb="407">
      <t>ヒツヨウ</t>
    </rPh>
    <rPh sb="415" eb="417">
      <t>シセツ</t>
    </rPh>
    <rPh sb="417" eb="419">
      <t>リヨウ</t>
    </rPh>
    <rPh sb="419" eb="420">
      <t>リツ</t>
    </rPh>
    <rPh sb="423" eb="424">
      <t>ニチ</t>
    </rPh>
    <rPh sb="424" eb="426">
      <t>ヘイキン</t>
    </rPh>
    <rPh sb="426" eb="428">
      <t>ハイスイ</t>
    </rPh>
    <rPh sb="428" eb="429">
      <t>リョウ</t>
    </rPh>
    <rPh sb="434" eb="436">
      <t>ゲンショウ</t>
    </rPh>
    <rPh sb="441" eb="443">
      <t>サクネン</t>
    </rPh>
    <rPh sb="445" eb="446">
      <t>オオ</t>
    </rPh>
    <rPh sb="448" eb="450">
      <t>ゲンショウ</t>
    </rPh>
    <rPh sb="456" eb="458">
      <t>コンゴ</t>
    </rPh>
    <rPh sb="458" eb="460">
      <t>キュウスイ</t>
    </rPh>
    <rPh sb="460" eb="462">
      <t>ジンコウ</t>
    </rPh>
    <rPh sb="463" eb="465">
      <t>ゲンショウ</t>
    </rPh>
    <rPh sb="465" eb="466">
      <t>オヨ</t>
    </rPh>
    <rPh sb="467" eb="468">
      <t>ミズ</t>
    </rPh>
    <rPh sb="468" eb="470">
      <t>ジュヨウ</t>
    </rPh>
    <rPh sb="471" eb="473">
      <t>ドウコウ</t>
    </rPh>
    <rPh sb="474" eb="475">
      <t>フ</t>
    </rPh>
    <rPh sb="478" eb="480">
      <t>シセツ</t>
    </rPh>
    <rPh sb="490" eb="492">
      <t>ヒツヨウ</t>
    </rPh>
    <rPh sb="493" eb="494">
      <t>カンガ</t>
    </rPh>
    <rPh sb="502" eb="505">
      <t>ユウシュウリツ</t>
    </rPh>
    <rPh sb="507" eb="509">
      <t>サクネン</t>
    </rPh>
    <rPh sb="510" eb="513">
      <t>ドウテイド</t>
    </rPh>
    <rPh sb="517" eb="519">
      <t>ルイジ</t>
    </rPh>
    <rPh sb="519" eb="521">
      <t>ダンタイ</t>
    </rPh>
    <rPh sb="522" eb="524">
      <t>ヒカク</t>
    </rPh>
    <rPh sb="525" eb="528">
      <t>ヘイキンチ</t>
    </rPh>
    <rPh sb="529" eb="531">
      <t>オオハバ</t>
    </rPh>
    <rPh sb="532" eb="534">
      <t>シタマワ</t>
    </rPh>
    <rPh sb="541" eb="543">
      <t>コンゴ</t>
    </rPh>
    <rPh sb="544" eb="547">
      <t>ケイカクテキ</t>
    </rPh>
    <rPh sb="548" eb="551">
      <t>ハイスイカン</t>
    </rPh>
    <rPh sb="552" eb="554">
      <t>コウシン</t>
    </rPh>
    <rPh sb="558" eb="560">
      <t>タイサク</t>
    </rPh>
    <rPh sb="561" eb="562">
      <t>スス</t>
    </rPh>
    <rPh sb="566" eb="568">
      <t>ヒツヨウ</t>
    </rPh>
    <phoneticPr fontId="4"/>
  </si>
  <si>
    <t>①有形固定資産減価償却費は、類似団体平均値を上回っており、類似団体と比較し、老朽化が進んでいる状態といえます。
②管路経年化率は、類似団体平均値を大きく上回っており、類似団体と比べて大幅に老朽化が進んでいる状況といえます。
③管路更新率は、昨年と比較し増加しています。類似団体平均値と比較しても上回っていますが、管路経年化率の数値のとおり、管路の老朽化が進んでおり、今後も管路更新を行っていく必要があります。</t>
    <rPh sb="1" eb="3">
      <t>ユウケイ</t>
    </rPh>
    <rPh sb="3" eb="5">
      <t>コテイ</t>
    </rPh>
    <rPh sb="5" eb="7">
      <t>シサン</t>
    </rPh>
    <rPh sb="7" eb="9">
      <t>ゲンカ</t>
    </rPh>
    <rPh sb="9" eb="11">
      <t>ショウキャク</t>
    </rPh>
    <rPh sb="11" eb="12">
      <t>ヒ</t>
    </rPh>
    <rPh sb="14" eb="16">
      <t>ルイジ</t>
    </rPh>
    <rPh sb="16" eb="18">
      <t>ダンタイ</t>
    </rPh>
    <rPh sb="18" eb="21">
      <t>ヘイキンチ</t>
    </rPh>
    <rPh sb="22" eb="24">
      <t>ウワマワ</t>
    </rPh>
    <rPh sb="29" eb="31">
      <t>ルイジ</t>
    </rPh>
    <rPh sb="31" eb="33">
      <t>ダンタイ</t>
    </rPh>
    <rPh sb="34" eb="36">
      <t>ヒカク</t>
    </rPh>
    <rPh sb="38" eb="41">
      <t>ロウキュウカ</t>
    </rPh>
    <rPh sb="42" eb="43">
      <t>スス</t>
    </rPh>
    <rPh sb="47" eb="49">
      <t>ジョウタイ</t>
    </rPh>
    <rPh sb="57" eb="59">
      <t>カンロ</t>
    </rPh>
    <rPh sb="59" eb="62">
      <t>ケイネンカ</t>
    </rPh>
    <rPh sb="62" eb="63">
      <t>リツ</t>
    </rPh>
    <rPh sb="65" eb="67">
      <t>ルイジ</t>
    </rPh>
    <rPh sb="67" eb="69">
      <t>ダンタイ</t>
    </rPh>
    <rPh sb="69" eb="72">
      <t>ヘイキンチ</t>
    </rPh>
    <rPh sb="73" eb="74">
      <t>オオ</t>
    </rPh>
    <rPh sb="76" eb="78">
      <t>ウワマワ</t>
    </rPh>
    <rPh sb="83" eb="85">
      <t>ルイジ</t>
    </rPh>
    <rPh sb="85" eb="87">
      <t>ダンタイ</t>
    </rPh>
    <rPh sb="88" eb="89">
      <t>クラ</t>
    </rPh>
    <rPh sb="91" eb="93">
      <t>オオハバ</t>
    </rPh>
    <rPh sb="94" eb="97">
      <t>ロウキュウカ</t>
    </rPh>
    <rPh sb="98" eb="99">
      <t>スス</t>
    </rPh>
    <rPh sb="103" eb="105">
      <t>ジョウキョウ</t>
    </rPh>
    <rPh sb="113" eb="115">
      <t>カンロ</t>
    </rPh>
    <rPh sb="115" eb="117">
      <t>コウシン</t>
    </rPh>
    <rPh sb="117" eb="118">
      <t>リツ</t>
    </rPh>
    <rPh sb="120" eb="122">
      <t>サクネン</t>
    </rPh>
    <rPh sb="123" eb="125">
      <t>ヒカク</t>
    </rPh>
    <rPh sb="126" eb="128">
      <t>ゾウカ</t>
    </rPh>
    <rPh sb="134" eb="136">
      <t>ルイジ</t>
    </rPh>
    <rPh sb="136" eb="138">
      <t>ダンタイ</t>
    </rPh>
    <rPh sb="138" eb="141">
      <t>ヘイキンチ</t>
    </rPh>
    <rPh sb="142" eb="144">
      <t>ヒカク</t>
    </rPh>
    <rPh sb="147" eb="149">
      <t>ウワマワ</t>
    </rPh>
    <rPh sb="156" eb="158">
      <t>カンロ</t>
    </rPh>
    <rPh sb="158" eb="161">
      <t>ケイネンカ</t>
    </rPh>
    <rPh sb="161" eb="162">
      <t>リツ</t>
    </rPh>
    <rPh sb="163" eb="165">
      <t>スウチ</t>
    </rPh>
    <rPh sb="170" eb="172">
      <t>カンロ</t>
    </rPh>
    <rPh sb="173" eb="176">
      <t>ロウキュウカ</t>
    </rPh>
    <rPh sb="177" eb="178">
      <t>スス</t>
    </rPh>
    <rPh sb="183" eb="185">
      <t>コンゴ</t>
    </rPh>
    <rPh sb="186" eb="188">
      <t>カンロ</t>
    </rPh>
    <rPh sb="188" eb="190">
      <t>コウシン</t>
    </rPh>
    <rPh sb="191" eb="192">
      <t>オコナ</t>
    </rPh>
    <rPh sb="196" eb="198">
      <t>ヒツヨウ</t>
    </rPh>
    <phoneticPr fontId="4"/>
  </si>
  <si>
    <t xml:space="preserve">　本市水道事業の財政状況は、経常収支比率及び流動比率並びに料金回収率に表れているとおり、概ね良好な状況となっています。その反面、有形固定資産減価償却率や管路経年化率が上昇傾向にあり、類似団体と比較して必要な更新投資が不足していることが表れています。
　老朽施設の更新において、人口減少及びに社会動態の変化に合わせたダウンサイジングを図り、また、給水収益の減少を考慮し将来の負担を縮小するため、企業債の発行額を抑えた効率的な施設更新が必要となっています。
</t>
    <rPh sb="3" eb="5">
      <t>スイドウ</t>
    </rPh>
    <rPh sb="5" eb="7">
      <t>ジギョウ</t>
    </rPh>
    <rPh sb="8" eb="10">
      <t>ザイセイ</t>
    </rPh>
    <rPh sb="10" eb="12">
      <t>ジョウキョウ</t>
    </rPh>
    <rPh sb="14" eb="16">
      <t>ケイジョウ</t>
    </rPh>
    <rPh sb="16" eb="18">
      <t>シュウシ</t>
    </rPh>
    <rPh sb="18" eb="20">
      <t>ヒリツ</t>
    </rPh>
    <rPh sb="20" eb="21">
      <t>オヨ</t>
    </rPh>
    <rPh sb="22" eb="24">
      <t>リュウドウ</t>
    </rPh>
    <rPh sb="24" eb="26">
      <t>ヒリツ</t>
    </rPh>
    <rPh sb="26" eb="27">
      <t>ナラ</t>
    </rPh>
    <rPh sb="29" eb="31">
      <t>リョウキン</t>
    </rPh>
    <rPh sb="31" eb="33">
      <t>カイシュウ</t>
    </rPh>
    <rPh sb="33" eb="34">
      <t>リツ</t>
    </rPh>
    <rPh sb="35" eb="36">
      <t>アラワ</t>
    </rPh>
    <rPh sb="44" eb="45">
      <t>オオム</t>
    </rPh>
    <rPh sb="46" eb="48">
      <t>リョウコウ</t>
    </rPh>
    <rPh sb="49" eb="51">
      <t>ジョウキョウ</t>
    </rPh>
    <rPh sb="61" eb="63">
      <t>ハンメン</t>
    </rPh>
    <rPh sb="64" eb="66">
      <t>ユウケイ</t>
    </rPh>
    <rPh sb="66" eb="68">
      <t>コテイ</t>
    </rPh>
    <rPh sb="68" eb="70">
      <t>シサン</t>
    </rPh>
    <rPh sb="70" eb="72">
      <t>ゲンカ</t>
    </rPh>
    <rPh sb="72" eb="74">
      <t>ショウキャク</t>
    </rPh>
    <rPh sb="74" eb="75">
      <t>リツ</t>
    </rPh>
    <rPh sb="76" eb="78">
      <t>カンロ</t>
    </rPh>
    <rPh sb="78" eb="81">
      <t>ケイネンカ</t>
    </rPh>
    <rPh sb="81" eb="82">
      <t>リツ</t>
    </rPh>
    <rPh sb="83" eb="85">
      <t>ジョウショウ</t>
    </rPh>
    <rPh sb="85" eb="87">
      <t>ケイコウ</t>
    </rPh>
    <rPh sb="91" eb="93">
      <t>ルイジ</t>
    </rPh>
    <rPh sb="93" eb="95">
      <t>ダンタイ</t>
    </rPh>
    <rPh sb="96" eb="98">
      <t>ヒカク</t>
    </rPh>
    <rPh sb="100" eb="102">
      <t>ヒツヨウ</t>
    </rPh>
    <rPh sb="103" eb="105">
      <t>コウシン</t>
    </rPh>
    <rPh sb="105" eb="107">
      <t>トウシ</t>
    </rPh>
    <rPh sb="108" eb="110">
      <t>フソク</t>
    </rPh>
    <rPh sb="117" eb="118">
      <t>アラワ</t>
    </rPh>
    <rPh sb="126" eb="128">
      <t>ロウキュウ</t>
    </rPh>
    <rPh sb="128" eb="130">
      <t>シセツ</t>
    </rPh>
    <rPh sb="131" eb="133">
      <t>コウシン</t>
    </rPh>
    <rPh sb="138" eb="140">
      <t>ジンコウ</t>
    </rPh>
    <rPh sb="140" eb="142">
      <t>ゲンショウ</t>
    </rPh>
    <rPh sb="142" eb="143">
      <t>オヨ</t>
    </rPh>
    <rPh sb="145" eb="147">
      <t>シャカイ</t>
    </rPh>
    <rPh sb="147" eb="149">
      <t>ドウタイ</t>
    </rPh>
    <rPh sb="150" eb="152">
      <t>ヘンカ</t>
    </rPh>
    <rPh sb="153" eb="154">
      <t>ア</t>
    </rPh>
    <rPh sb="166" eb="167">
      <t>ハカ</t>
    </rPh>
    <rPh sb="172" eb="174">
      <t>キュウスイ</t>
    </rPh>
    <rPh sb="174" eb="176">
      <t>シュウエキ</t>
    </rPh>
    <rPh sb="177" eb="179">
      <t>ゲンショウ</t>
    </rPh>
    <rPh sb="180" eb="182">
      <t>コウリョ</t>
    </rPh>
    <rPh sb="183" eb="185">
      <t>ショウライ</t>
    </rPh>
    <rPh sb="186" eb="188">
      <t>フタン</t>
    </rPh>
    <rPh sb="189" eb="191">
      <t>シュクショウ</t>
    </rPh>
    <rPh sb="196" eb="198">
      <t>キギョウ</t>
    </rPh>
    <rPh sb="198" eb="199">
      <t>サイ</t>
    </rPh>
    <rPh sb="200" eb="202">
      <t>ハッコウ</t>
    </rPh>
    <rPh sb="202" eb="203">
      <t>ガク</t>
    </rPh>
    <rPh sb="204" eb="205">
      <t>オサ</t>
    </rPh>
    <rPh sb="207" eb="210">
      <t>コウリツテキ</t>
    </rPh>
    <rPh sb="211" eb="213">
      <t>シセツ</t>
    </rPh>
    <rPh sb="213" eb="215">
      <t>コウシン</t>
    </rPh>
    <rPh sb="216" eb="2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</si>
</sst>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1.32</c:v>
                </c:pt>
                <c:pt idx="1">
                  <c:v>0.46</c:v>
                </c:pt>
                <c:pt idx="2">
                  <c:v>1.38</c:v>
                </c:pt>
                <c:pt idx="3">
                  <c:v>0.85</c:v>
                </c:pt>
                <c:pt idx="4">
                  <c:v>1.04</c:v>
                </c:pt>
              </c:numCache>
            </c:numRef>
          </c:val>
          <c:extLst>
            <c:ext xmlns:c16="http://schemas.microsoft.com/office/drawing/2014/chart" uri="{C3380CC4-5D6E-409C-BE32-E72D297353CC}">
              <c16:uniqueId val="{00000000-49CD-4B07-AFEE-0070D9B9A8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49CD-4B07-AFEE-0070D9B9A8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61.22</c:v>
                </c:pt>
                <c:pt idx="1">
                  <c:v>62.31</c:v>
                </c:pt>
                <c:pt idx="2">
                  <c:v>61.6</c:v>
                </c:pt>
                <c:pt idx="3">
                  <c:v>60.81</c:v>
                </c:pt>
                <c:pt idx="4">
                  <c:v>59.19</c:v>
                </c:pt>
              </c:numCache>
            </c:numRef>
          </c:val>
          <c:extLst>
            <c:ext xmlns:c16="http://schemas.microsoft.com/office/drawing/2014/chart" uri="{C3380CC4-5D6E-409C-BE32-E72D297353CC}">
              <c16:uniqueId val="{00000000-D28F-4340-9237-85B39E4FD0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D28F-4340-9237-85B39E4FD0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85.95</c:v>
                </c:pt>
                <c:pt idx="1">
                  <c:v>85.33</c:v>
                </c:pt>
                <c:pt idx="2">
                  <c:v>86.12</c:v>
                </c:pt>
                <c:pt idx="3">
                  <c:v>86.15</c:v>
                </c:pt>
                <c:pt idx="4">
                  <c:v>86.23</c:v>
                </c:pt>
              </c:numCache>
            </c:numRef>
          </c:val>
          <c:extLst>
            <c:ext xmlns:c16="http://schemas.microsoft.com/office/drawing/2014/chart" uri="{C3380CC4-5D6E-409C-BE32-E72D297353CC}">
              <c16:uniqueId val="{00000000-4FFF-4AA4-A7CD-2D2A1D54F2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4FFF-4AA4-A7CD-2D2A1D54F2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121.81</c:v>
                </c:pt>
                <c:pt idx="1">
                  <c:v>123.74</c:v>
                </c:pt>
                <c:pt idx="2">
                  <c:v>120.37</c:v>
                </c:pt>
                <c:pt idx="3">
                  <c:v>121.61</c:v>
                </c:pt>
                <c:pt idx="4">
                  <c:v>121.64</c:v>
                </c:pt>
              </c:numCache>
            </c:numRef>
          </c:val>
          <c:extLst>
            <c:ext xmlns:c16="http://schemas.microsoft.com/office/drawing/2014/chart" uri="{C3380CC4-5D6E-409C-BE32-E72D297353CC}">
              <c16:uniqueId val="{00000000-82AF-4F37-8CC9-3D9E4A4E77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82AF-4F37-8CC9-3D9E4A4E77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50.58</c:v>
                </c:pt>
                <c:pt idx="1">
                  <c:v>50.78</c:v>
                </c:pt>
                <c:pt idx="2">
                  <c:v>49.88</c:v>
                </c:pt>
                <c:pt idx="3">
                  <c:v>50.61</c:v>
                </c:pt>
                <c:pt idx="4">
                  <c:v>51.37</c:v>
                </c:pt>
              </c:numCache>
            </c:numRef>
          </c:val>
          <c:extLst>
            <c:ext xmlns:c16="http://schemas.microsoft.com/office/drawing/2014/chart" uri="{C3380CC4-5D6E-409C-BE32-E72D297353CC}">
              <c16:uniqueId val="{00000000-94AD-48BB-9AA4-6A5DE8FB19F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94AD-48BB-9AA4-6A5DE8FB19F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28.58</c:v>
                </c:pt>
                <c:pt idx="1">
                  <c:v>33.01</c:v>
                </c:pt>
                <c:pt idx="2">
                  <c:v>33.049999999999997</c:v>
                </c:pt>
                <c:pt idx="3">
                  <c:v>34.43</c:v>
                </c:pt>
                <c:pt idx="4">
                  <c:v>34.49</c:v>
                </c:pt>
              </c:numCache>
            </c:numRef>
          </c:val>
          <c:extLst>
            <c:ext xmlns:c16="http://schemas.microsoft.com/office/drawing/2014/chart" uri="{C3380CC4-5D6E-409C-BE32-E72D297353CC}">
              <c16:uniqueId val="{00000000-58D4-4478-909B-CCCA4506A7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8D4-4478-909B-CCCA4506A7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A5-4595-A635-E17DAF69DF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C9A5-4595-A635-E17DAF69DF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254.3</c:v>
                </c:pt>
                <c:pt idx="1">
                  <c:v>271.44</c:v>
                </c:pt>
                <c:pt idx="2">
                  <c:v>280.43</c:v>
                </c:pt>
                <c:pt idx="3">
                  <c:v>265.48</c:v>
                </c:pt>
                <c:pt idx="4">
                  <c:v>351.87</c:v>
                </c:pt>
              </c:numCache>
            </c:numRef>
          </c:val>
          <c:extLst>
            <c:ext xmlns:c16="http://schemas.microsoft.com/office/drawing/2014/chart" uri="{C3380CC4-5D6E-409C-BE32-E72D297353CC}">
              <c16:uniqueId val="{00000000-8E65-48FD-9F47-27BD4ABD1B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8E65-48FD-9F47-27BD4ABD1B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346.9</c:v>
                </c:pt>
                <c:pt idx="1">
                  <c:v>342.85</c:v>
                </c:pt>
                <c:pt idx="2">
                  <c:v>339.04</c:v>
                </c:pt>
                <c:pt idx="3">
                  <c:v>317.52</c:v>
                </c:pt>
                <c:pt idx="4">
                  <c:v>321.16000000000003</c:v>
                </c:pt>
              </c:numCache>
            </c:numRef>
          </c:val>
          <c:extLst>
            <c:ext xmlns:c16="http://schemas.microsoft.com/office/drawing/2014/chart" uri="{C3380CC4-5D6E-409C-BE32-E72D297353CC}">
              <c16:uniqueId val="{00000000-6074-446F-BA98-B995DE2356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6074-446F-BA98-B995DE2356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115.06</c:v>
                </c:pt>
                <c:pt idx="1">
                  <c:v>118.46</c:v>
                </c:pt>
                <c:pt idx="2">
                  <c:v>115.61</c:v>
                </c:pt>
                <c:pt idx="3">
                  <c:v>117.05</c:v>
                </c:pt>
                <c:pt idx="4">
                  <c:v>116.71</c:v>
                </c:pt>
              </c:numCache>
            </c:numRef>
          </c:val>
          <c:extLst>
            <c:ext xmlns:c16="http://schemas.microsoft.com/office/drawing/2014/chart" uri="{C3380CC4-5D6E-409C-BE32-E72D297353CC}">
              <c16:uniqueId val="{00000000-ABFA-4F30-9403-09816703F44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ABFA-4F30-9403-09816703F44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184.35</c:v>
                </c:pt>
                <c:pt idx="1">
                  <c:v>178.57</c:v>
                </c:pt>
                <c:pt idx="2">
                  <c:v>183.31</c:v>
                </c:pt>
                <c:pt idx="3">
                  <c:v>186.33</c:v>
                </c:pt>
                <c:pt idx="4">
                  <c:v>187.26</c:v>
                </c:pt>
              </c:numCache>
            </c:numRef>
          </c:val>
          <c:extLst>
            <c:ext xmlns:c16="http://schemas.microsoft.com/office/drawing/2014/chart" uri="{C3380CC4-5D6E-409C-BE32-E72D297353CC}">
              <c16:uniqueId val="{00000000-897E-4AEA-86BF-B2A93B285E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897E-4AEA-86BF-B2A93B285E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52" zoomScale="87" zoomScaleNormal="8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宮城県　塩竈市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A4</v>
      </c>
      <c r="X8" s="84"/>
      <c r="Y8" s="84"/>
      <c r="Z8" s="84"/>
      <c r="AA8" s="84"/>
      <c r="AB8" s="84"/>
      <c r="AC8" s="84"/>
      <c r="AD8" s="84" t="str">
        <f>データ!$M$6</f>
        <v>非設置</v>
      </c>
      <c r="AE8" s="84"/>
      <c r="AF8" s="84"/>
      <c r="AG8" s="84"/>
      <c r="AH8" s="84"/>
      <c r="AI8" s="84"/>
      <c r="AJ8" s="84"/>
      <c r="AK8" s="4"/>
      <c r="AL8" s="72">
        <f>データ!$R$6</f>
        <v>53975</v>
      </c>
      <c r="AM8" s="72"/>
      <c r="AN8" s="72"/>
      <c r="AO8" s="72"/>
      <c r="AP8" s="72"/>
      <c r="AQ8" s="72"/>
      <c r="AR8" s="72"/>
      <c r="AS8" s="72"/>
      <c r="AT8" s="68">
        <f>データ!$S$6</f>
        <v>17.37</v>
      </c>
      <c r="AU8" s="69"/>
      <c r="AV8" s="69"/>
      <c r="AW8" s="69"/>
      <c r="AX8" s="69"/>
      <c r="AY8" s="69"/>
      <c r="AZ8" s="69"/>
      <c r="BA8" s="69"/>
      <c r="BB8" s="71">
        <f>データ!$T$6</f>
        <v>3107.37</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63.18</v>
      </c>
      <c r="J10" s="69"/>
      <c r="K10" s="69"/>
      <c r="L10" s="69"/>
      <c r="M10" s="69"/>
      <c r="N10" s="69"/>
      <c r="O10" s="70"/>
      <c r="P10" s="71">
        <f>データ!$P$6</f>
        <v>100</v>
      </c>
      <c r="Q10" s="71"/>
      <c r="R10" s="71"/>
      <c r="S10" s="71"/>
      <c r="T10" s="71"/>
      <c r="U10" s="71"/>
      <c r="V10" s="71"/>
      <c r="W10" s="72">
        <f>データ!$Q$6</f>
        <v>3608</v>
      </c>
      <c r="X10" s="72"/>
      <c r="Y10" s="72"/>
      <c r="Z10" s="72"/>
      <c r="AA10" s="72"/>
      <c r="AB10" s="72"/>
      <c r="AC10" s="72"/>
      <c r="AD10" s="2"/>
      <c r="AE10" s="2"/>
      <c r="AF10" s="2"/>
      <c r="AG10" s="2"/>
      <c r="AH10" s="4"/>
      <c r="AI10" s="4"/>
      <c r="AJ10" s="4"/>
      <c r="AK10" s="4"/>
      <c r="AL10" s="72">
        <f>データ!$U$6</f>
        <v>59902</v>
      </c>
      <c r="AM10" s="72"/>
      <c r="AN10" s="72"/>
      <c r="AO10" s="72"/>
      <c r="AP10" s="72"/>
      <c r="AQ10" s="72"/>
      <c r="AR10" s="72"/>
      <c r="AS10" s="72"/>
      <c r="AT10" s="68">
        <f>データ!$V$6</f>
        <v>18.600000000000001</v>
      </c>
      <c r="AU10" s="69"/>
      <c r="AV10" s="69"/>
      <c r="AW10" s="69"/>
      <c r="AX10" s="69"/>
      <c r="AY10" s="69"/>
      <c r="AZ10" s="69"/>
      <c r="BA10" s="69"/>
      <c r="BB10" s="71">
        <f>データ!$W$6</f>
        <v>3220.54</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qFEJpyOCRRwvB/XntWQkzT+BX+E9nvXWl7o2TYH6tYTuZ0ys3Sxa7QuYGUAi3b65AH1hNwSolNufDEPBPQDcA==" saltValue="UnDwqubsLTMkt+sgBE3c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42030</v>
      </c>
      <c r="D6" s="34">
        <f t="shared" si="3"/>
        <v>46</v>
      </c>
      <c r="E6" s="34">
        <f t="shared" si="3"/>
        <v>1</v>
      </c>
      <c r="F6" s="34">
        <f t="shared" si="3"/>
        <v>0</v>
      </c>
      <c r="G6" s="34">
        <f t="shared" si="3"/>
        <v>1</v>
      </c>
      <c r="H6" s="34" t="str">
        <f t="shared" si="3"/>
        <v>宮城県　塩竈市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63.18</v>
      </c>
      <c r="P6" s="35">
        <f t="shared" si="3"/>
        <v>100</v>
      </c>
      <c r="Q6" s="35">
        <f t="shared" si="3"/>
        <v>3608</v>
      </c>
      <c r="R6" s="35">
        <f t="shared" si="3"/>
        <v>53975</v>
      </c>
      <c r="S6" s="35">
        <f t="shared" si="3"/>
        <v>17.37</v>
      </c>
      <c r="T6" s="35">
        <f t="shared" si="3"/>
        <v>3107.37</v>
      </c>
      <c r="U6" s="35">
        <f t="shared" si="3"/>
        <v>59902</v>
      </c>
      <c r="V6" s="35">
        <f t="shared" si="3"/>
        <v>18.600000000000001</v>
      </c>
      <c r="W6" s="35">
        <f t="shared" si="3"/>
        <v>3220.54</v>
      </c>
      <c r="X6" s="36">
        <f>IF(X7="",NA(),X7)</f>
        <v>121.81</v>
      </c>
      <c r="Y6" s="36">
        <f t="shared" ref="Y6:AG6" si="4">IF(Y7="",NA(),Y7)</f>
        <v>123.74</v>
      </c>
      <c r="Z6" s="36">
        <f t="shared" si="4"/>
        <v>120.37</v>
      </c>
      <c r="AA6" s="36">
        <f t="shared" si="4"/>
        <v>121.61</v>
      </c>
      <c r="AB6" s="36">
        <f t="shared" si="4"/>
        <v>121.64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254.3</v>
      </c>
      <c r="AU6" s="36">
        <f t="shared" ref="AU6:BC6" si="6">IF(AU7="",NA(),AU7)</f>
        <v>271.44</v>
      </c>
      <c r="AV6" s="36">
        <f t="shared" si="6"/>
        <v>280.43</v>
      </c>
      <c r="AW6" s="36">
        <f t="shared" si="6"/>
        <v>265.48</v>
      </c>
      <c r="AX6" s="36">
        <f t="shared" si="6"/>
        <v>351.87</v>
      </c>
      <c r="AY6" s="36">
        <f t="shared" si="6"/>
        <v>346.59</v>
      </c>
      <c r="AZ6" s="36">
        <f t="shared" si="6"/>
        <v>357.82</v>
      </c>
      <c r="BA6" s="36">
        <f t="shared" si="6"/>
        <v>355.5</v>
      </c>
      <c r="BB6" s="36">
        <f t="shared" si="6"/>
        <v>349.83</v>
      </c>
      <c r="BC6" s="36">
        <f t="shared" si="6"/>
        <v>360.86</v>
      </c>
      <c r="BD6" s="35" t="str">
        <f>IF(BD7="","",IF(BD7="-","【-】","【"&amp;SUBSTITUTE(TEXT(BD7,"#,##0.00"),"-","△")&amp;"】"))</f>
        <v>【264.97】</v>
      </c>
      <c r="BE6" s="36">
        <f>IF(BE7="",NA(),BE7)</f>
        <v>346.9</v>
      </c>
      <c r="BF6" s="36">
        <f t="shared" ref="BF6:BN6" si="7">IF(BF7="",NA(),BF7)</f>
        <v>342.85</v>
      </c>
      <c r="BG6" s="36">
        <f t="shared" si="7"/>
        <v>339.04</v>
      </c>
      <c r="BH6" s="36">
        <f t="shared" si="7"/>
        <v>317.52</v>
      </c>
      <c r="BI6" s="36">
        <f t="shared" si="7"/>
        <v>321.16000000000003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115.06</v>
      </c>
      <c r="BQ6" s="36">
        <f t="shared" ref="BQ6:BY6" si="8">IF(BQ7="",NA(),BQ7)</f>
        <v>118.46</v>
      </c>
      <c r="BR6" s="36">
        <f t="shared" si="8"/>
        <v>115.61</v>
      </c>
      <c r="BS6" s="36">
        <f t="shared" si="8"/>
        <v>117.05</v>
      </c>
      <c r="BT6" s="36">
        <f t="shared" si="8"/>
        <v>116.71</v>
      </c>
      <c r="BU6" s="36">
        <f t="shared" si="8"/>
        <v>105.71</v>
      </c>
      <c r="BV6" s="36">
        <f t="shared" si="8"/>
        <v>106.01</v>
      </c>
      <c r="BW6" s="36">
        <f t="shared" si="8"/>
        <v>104.57</v>
      </c>
      <c r="BX6" s="36">
        <f t="shared" si="8"/>
        <v>103.54</v>
      </c>
      <c r="BY6" s="36">
        <f t="shared" si="8"/>
        <v>103.32</v>
      </c>
      <c r="BZ6" s="35" t="str">
        <f>IF(BZ7="","",IF(BZ7="-","【-】","【"&amp;SUBSTITUTE(TEXT(BZ7,"#,##0.00"),"-","△")&amp;"】"))</f>
        <v>【103.24】</v>
      </c>
      <c r="CA6" s="36">
        <f>IF(CA7="",NA(),CA7)</f>
        <v>184.35</v>
      </c>
      <c r="CB6" s="36">
        <f t="shared" ref="CB6:CJ6" si="9">IF(CB7="",NA(),CB7)</f>
        <v>178.57</v>
      </c>
      <c r="CC6" s="36">
        <f t="shared" si="9"/>
        <v>183.31</v>
      </c>
      <c r="CD6" s="36">
        <f t="shared" si="9"/>
        <v>186.33</v>
      </c>
      <c r="CE6" s="36">
        <f t="shared" si="9"/>
        <v>187.26</v>
      </c>
      <c r="CF6" s="36">
        <f t="shared" si="9"/>
        <v>162.15</v>
      </c>
      <c r="CG6" s="36">
        <f t="shared" si="9"/>
        <v>162.24</v>
      </c>
      <c r="CH6" s="36">
        <f t="shared" si="9"/>
        <v>165.47</v>
      </c>
      <c r="CI6" s="36">
        <f t="shared" si="9"/>
        <v>167.46</v>
      </c>
      <c r="CJ6" s="36">
        <f t="shared" si="9"/>
        <v>168.56</v>
      </c>
      <c r="CK6" s="35" t="str">
        <f>IF(CK7="","",IF(CK7="-","【-】","【"&amp;SUBSTITUTE(TEXT(CK7,"#,##0.00"),"-","△")&amp;"】"))</f>
        <v>【168.38】</v>
      </c>
      <c r="CL6" s="36">
        <f>IF(CL7="",NA(),CL7)</f>
        <v>61.22</v>
      </c>
      <c r="CM6" s="36">
        <f t="shared" ref="CM6:CU6" si="10">IF(CM7="",NA(),CM7)</f>
        <v>62.31</v>
      </c>
      <c r="CN6" s="36">
        <f t="shared" si="10"/>
        <v>61.6</v>
      </c>
      <c r="CO6" s="36">
        <f t="shared" si="10"/>
        <v>60.81</v>
      </c>
      <c r="CP6" s="36">
        <f t="shared" si="10"/>
        <v>59.19</v>
      </c>
      <c r="CQ6" s="36">
        <f t="shared" si="10"/>
        <v>59.34</v>
      </c>
      <c r="CR6" s="36">
        <f t="shared" si="10"/>
        <v>59.11</v>
      </c>
      <c r="CS6" s="36">
        <f t="shared" si="10"/>
        <v>59.74</v>
      </c>
      <c r="CT6" s="36">
        <f t="shared" si="10"/>
        <v>59.46</v>
      </c>
      <c r="CU6" s="36">
        <f t="shared" si="10"/>
        <v>59.51</v>
      </c>
      <c r="CV6" s="35" t="str">
        <f>IF(CV7="","",IF(CV7="-","【-】","【"&amp;SUBSTITUTE(TEXT(CV7,"#,##0.00"),"-","△")&amp;"】"))</f>
        <v>【60.00】</v>
      </c>
      <c r="CW6" s="36">
        <f>IF(CW7="",NA(),CW7)</f>
        <v>85.95</v>
      </c>
      <c r="CX6" s="36">
        <f t="shared" ref="CX6:DF6" si="11">IF(CX7="",NA(),CX7)</f>
        <v>85.33</v>
      </c>
      <c r="CY6" s="36">
        <f t="shared" si="11"/>
        <v>86.12</v>
      </c>
      <c r="CZ6" s="36">
        <f t="shared" si="11"/>
        <v>86.15</v>
      </c>
      <c r="DA6" s="36">
        <f t="shared" si="11"/>
        <v>86.23</v>
      </c>
      <c r="DB6" s="36">
        <f t="shared" si="11"/>
        <v>87.74</v>
      </c>
      <c r="DC6" s="36">
        <f t="shared" si="11"/>
        <v>87.91</v>
      </c>
      <c r="DD6" s="36">
        <f t="shared" si="11"/>
        <v>87.28</v>
      </c>
      <c r="DE6" s="36">
        <f t="shared" si="11"/>
        <v>87.41</v>
      </c>
      <c r="DF6" s="36">
        <f t="shared" si="11"/>
        <v>87.08</v>
      </c>
      <c r="DG6" s="35" t="str">
        <f>IF(DG7="","",IF(DG7="-","【-】","【"&amp;SUBSTITUTE(TEXT(DG7,"#,##0.00"),"-","△")&amp;"】"))</f>
        <v>【89.80】</v>
      </c>
      <c r="DH6" s="36">
        <f>IF(DH7="",NA(),DH7)</f>
        <v>50.58</v>
      </c>
      <c r="DI6" s="36">
        <f t="shared" ref="DI6:DQ6" si="12">IF(DI7="",NA(),DI7)</f>
        <v>50.78</v>
      </c>
      <c r="DJ6" s="36">
        <f t="shared" si="12"/>
        <v>49.88</v>
      </c>
      <c r="DK6" s="36">
        <f t="shared" si="12"/>
        <v>50.61</v>
      </c>
      <c r="DL6" s="36">
        <f t="shared" si="12"/>
        <v>51.37</v>
      </c>
      <c r="DM6" s="36">
        <f t="shared" si="12"/>
        <v>46.27</v>
      </c>
      <c r="DN6" s="36">
        <f t="shared" si="12"/>
        <v>46.88</v>
      </c>
      <c r="DO6" s="36">
        <f t="shared" si="12"/>
        <v>46.94</v>
      </c>
      <c r="DP6" s="36">
        <f t="shared" si="12"/>
        <v>47.62</v>
      </c>
      <c r="DQ6" s="36">
        <f t="shared" si="12"/>
        <v>48.55</v>
      </c>
      <c r="DR6" s="35" t="str">
        <f>IF(DR7="","",IF(DR7="-","【-】","【"&amp;SUBSTITUTE(TEXT(DR7,"#,##0.00"),"-","△")&amp;"】"))</f>
        <v>【49.59】</v>
      </c>
      <c r="DS6" s="36">
        <f>IF(DS7="",NA(),DS7)</f>
        <v>28.58</v>
      </c>
      <c r="DT6" s="36">
        <f t="shared" ref="DT6:EB6" si="13">IF(DT7="",NA(),DT7)</f>
        <v>33.01</v>
      </c>
      <c r="DU6" s="36">
        <f t="shared" si="13"/>
        <v>33.049999999999997</v>
      </c>
      <c r="DV6" s="36">
        <f t="shared" si="13"/>
        <v>34.43</v>
      </c>
      <c r="DW6" s="36">
        <f t="shared" si="13"/>
        <v>34.49</v>
      </c>
      <c r="DX6" s="36">
        <f t="shared" si="13"/>
        <v>10.93</v>
      </c>
      <c r="DY6" s="36">
        <f t="shared" si="13"/>
        <v>13.39</v>
      </c>
      <c r="DZ6" s="36">
        <f t="shared" si="13"/>
        <v>14.48</v>
      </c>
      <c r="EA6" s="36">
        <f t="shared" si="13"/>
        <v>16.27</v>
      </c>
      <c r="EB6" s="36">
        <f t="shared" si="13"/>
        <v>17.11</v>
      </c>
      <c r="EC6" s="35" t="str">
        <f>IF(EC7="","",IF(EC7="-","【-】","【"&amp;SUBSTITUTE(TEXT(EC7,"#,##0.00"),"-","△")&amp;"】"))</f>
        <v>【19.44】</v>
      </c>
      <c r="ED6" s="36">
        <f>IF(ED7="",NA(),ED7)</f>
        <v>1.32</v>
      </c>
      <c r="EE6" s="36">
        <f t="shared" ref="EE6:EM6" si="14">IF(EE7="",NA(),EE7)</f>
        <v>0.46</v>
      </c>
      <c r="EF6" s="36">
        <f t="shared" si="14"/>
        <v>1.38</v>
      </c>
      <c r="EG6" s="36">
        <f t="shared" si="14"/>
        <v>0.85</v>
      </c>
      <c r="EH6" s="36">
        <f t="shared" si="14"/>
        <v>1.04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42030</v>
      </c>
      <c r="D7" s="38">
        <v>46</v>
      </c>
      <c r="E7" s="38">
        <v>1</v>
      </c>
      <c r="F7" s="38">
        <v>0</v>
      </c>
      <c r="G7" s="38">
        <v>1</v>
      </c>
      <c r="H7" s="38" t="s">
        <v>93</v>
      </c>
      <c r="I7" s="38" t="s">
        <v>94</v>
      </c>
      <c r="J7" s="38" t="s">
        <v>95</v>
      </c>
      <c r="K7" s="38" t="s">
        <v>96</v>
      </c>
      <c r="L7" s="38" t="s">
        <v>97</v>
      </c>
      <c r="M7" s="38" t="s">
        <v>98</v>
      </c>
      <c r="N7" s="39" t="s">
        <v>99</v>
      </c>
      <c r="O7" s="39">
        <v>63.18</v>
      </c>
      <c r="P7" s="39">
        <v>100</v>
      </c>
      <c r="Q7" s="39">
        <v>3608</v>
      </c>
      <c r="R7" s="39">
        <v>53975</v>
      </c>
      <c r="S7" s="39">
        <v>17.37</v>
      </c>
      <c r="T7" s="39">
        <v>3107.37</v>
      </c>
      <c r="U7" s="39">
        <v>59902</v>
      </c>
      <c r="V7" s="39">
        <v>18.600000000000001</v>
      </c>
      <c r="W7" s="39">
        <v>3220.54</v>
      </c>
      <c r="X7" s="39">
        <v>121.81</v>
      </c>
      <c r="Y7" s="39">
        <v>123.74</v>
      </c>
      <c r="Z7" s="39">
        <v>120.37</v>
      </c>
      <c r="AA7" s="39">
        <v>121.61</v>
      </c>
      <c r="AB7" s="39">
        <v>121.64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254.3</v>
      </c>
      <c r="AU7" s="39">
        <v>271.44</v>
      </c>
      <c r="AV7" s="39">
        <v>280.43</v>
      </c>
      <c r="AW7" s="39">
        <v>265.48</v>
      </c>
      <c r="AX7" s="39">
        <v>351.87</v>
      </c>
      <c r="AY7" s="39">
        <v>346.59</v>
      </c>
      <c r="AZ7" s="39">
        <v>357.82</v>
      </c>
      <c r="BA7" s="39">
        <v>355.5</v>
      </c>
      <c r="BB7" s="39">
        <v>349.83</v>
      </c>
      <c r="BC7" s="39">
        <v>360.86</v>
      </c>
      <c r="BD7" s="39">
        <v>264.97000000000003</v>
      </c>
      <c r="BE7" s="39">
        <v>346.9</v>
      </c>
      <c r="BF7" s="39">
        <v>342.85</v>
      </c>
      <c r="BG7" s="39">
        <v>339.04</v>
      </c>
      <c r="BH7" s="39">
        <v>317.52</v>
      </c>
      <c r="BI7" s="39">
        <v>321.16000000000003</v>
      </c>
      <c r="BJ7" s="39">
        <v>312.02999999999997</v>
      </c>
      <c r="BK7" s="39">
        <v>307.45999999999998</v>
      </c>
      <c r="BL7" s="39">
        <v>312.58</v>
      </c>
      <c r="BM7" s="39">
        <v>314.87</v>
      </c>
      <c r="BN7" s="39">
        <v>309.27999999999997</v>
      </c>
      <c r="BO7" s="39">
        <v>266.61</v>
      </c>
      <c r="BP7" s="39">
        <v>115.06</v>
      </c>
      <c r="BQ7" s="39">
        <v>118.46</v>
      </c>
      <c r="BR7" s="39">
        <v>115.61</v>
      </c>
      <c r="BS7" s="39">
        <v>117.05</v>
      </c>
      <c r="BT7" s="39">
        <v>116.71</v>
      </c>
      <c r="BU7" s="39">
        <v>105.71</v>
      </c>
      <c r="BV7" s="39">
        <v>106.01</v>
      </c>
      <c r="BW7" s="39">
        <v>104.57</v>
      </c>
      <c r="BX7" s="39">
        <v>103.54</v>
      </c>
      <c r="BY7" s="39">
        <v>103.32</v>
      </c>
      <c r="BZ7" s="39">
        <v>103.24</v>
      </c>
      <c r="CA7" s="39">
        <v>184.35</v>
      </c>
      <c r="CB7" s="39">
        <v>178.57</v>
      </c>
      <c r="CC7" s="39">
        <v>183.31</v>
      </c>
      <c r="CD7" s="39">
        <v>186.33</v>
      </c>
      <c r="CE7" s="39">
        <v>187.26</v>
      </c>
      <c r="CF7" s="39">
        <v>162.15</v>
      </c>
      <c r="CG7" s="39">
        <v>162.24</v>
      </c>
      <c r="CH7" s="39">
        <v>165.47</v>
      </c>
      <c r="CI7" s="39">
        <v>167.46</v>
      </c>
      <c r="CJ7" s="39">
        <v>168.56</v>
      </c>
      <c r="CK7" s="39">
        <v>168.38</v>
      </c>
      <c r="CL7" s="39">
        <v>61.22</v>
      </c>
      <c r="CM7" s="39">
        <v>62.31</v>
      </c>
      <c r="CN7" s="39">
        <v>61.6</v>
      </c>
      <c r="CO7" s="39">
        <v>60.81</v>
      </c>
      <c r="CP7" s="39">
        <v>59.19</v>
      </c>
      <c r="CQ7" s="39">
        <v>59.34</v>
      </c>
      <c r="CR7" s="39">
        <v>59.11</v>
      </c>
      <c r="CS7" s="39">
        <v>59.74</v>
      </c>
      <c r="CT7" s="39">
        <v>59.46</v>
      </c>
      <c r="CU7" s="39">
        <v>59.51</v>
      </c>
      <c r="CV7" s="39">
        <v>60</v>
      </c>
      <c r="CW7" s="39">
        <v>85.95</v>
      </c>
      <c r="CX7" s="39">
        <v>85.33</v>
      </c>
      <c r="CY7" s="39">
        <v>86.12</v>
      </c>
      <c r="CZ7" s="39">
        <v>86.15</v>
      </c>
      <c r="DA7" s="39">
        <v>86.23</v>
      </c>
      <c r="DB7" s="39">
        <v>87.74</v>
      </c>
      <c r="DC7" s="39">
        <v>87.91</v>
      </c>
      <c r="DD7" s="39">
        <v>87.28</v>
      </c>
      <c r="DE7" s="39">
        <v>87.41</v>
      </c>
      <c r="DF7" s="39">
        <v>87.08</v>
      </c>
      <c r="DG7" s="39">
        <v>89.8</v>
      </c>
      <c r="DH7" s="39">
        <v>50.58</v>
      </c>
      <c r="DI7" s="39">
        <v>50.78</v>
      </c>
      <c r="DJ7" s="39">
        <v>49.88</v>
      </c>
      <c r="DK7" s="39">
        <v>50.61</v>
      </c>
      <c r="DL7" s="39">
        <v>51.37</v>
      </c>
      <c r="DM7" s="39">
        <v>46.27</v>
      </c>
      <c r="DN7" s="39">
        <v>46.88</v>
      </c>
      <c r="DO7" s="39">
        <v>46.94</v>
      </c>
      <c r="DP7" s="39">
        <v>47.62</v>
      </c>
      <c r="DQ7" s="39">
        <v>48.55</v>
      </c>
      <c r="DR7" s="39">
        <v>49.59</v>
      </c>
      <c r="DS7" s="39">
        <v>28.58</v>
      </c>
      <c r="DT7" s="39">
        <v>33.01</v>
      </c>
      <c r="DU7" s="39">
        <v>33.049999999999997</v>
      </c>
      <c r="DV7" s="39">
        <v>34.43</v>
      </c>
      <c r="DW7" s="39">
        <v>34.49</v>
      </c>
      <c r="DX7" s="39">
        <v>10.93</v>
      </c>
      <c r="DY7" s="39">
        <v>13.39</v>
      </c>
      <c r="DZ7" s="39">
        <v>14.48</v>
      </c>
      <c r="EA7" s="39">
        <v>16.27</v>
      </c>
      <c r="EB7" s="39">
        <v>17.11</v>
      </c>
      <c r="EC7" s="39">
        <v>19.440000000000001</v>
      </c>
      <c r="ED7" s="39">
        <v>1.32</v>
      </c>
      <c r="EE7" s="39">
        <v>0.46</v>
      </c>
      <c r="EF7" s="39">
        <v>1.38</v>
      </c>
      <c r="EG7" s="39">
        <v>0.85</v>
      </c>
      <c r="EH7" s="39">
        <v>1.04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2021-01-20T05:03:07Z</cp:lastPrinted>
  <dcterms:created xsi:type="dcterms:W3CDTF">2020-12-04T02:03:08Z</dcterms:created>
  <dcterms:modified xsi:type="dcterms:W3CDTF">2021-01-20T05:29:00Z</dcterms:modified>
  <cp:category/>
</cp:coreProperties>
</file>