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192.168.0.70\01総務部\財政課\財政係\R4年度決算統計\２１．財政状況資料集※3月にくるので忘れない★\4.打ち返し\2.回答\"/>
    </mc:Choice>
  </mc:AlternateContent>
  <xr:revisionPtr revIDLastSave="0" documentId="13_ncr:1_{9348F1BC-9755-4895-8029-06008A90858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O36" i="10"/>
  <c r="BE36" i="10"/>
  <c r="CO35" i="10"/>
  <c r="CO34" i="10"/>
  <c r="BW34" i="10"/>
  <c r="BW35" i="10" s="1"/>
  <c r="BW36" i="10" s="1"/>
  <c r="BW37" i="10" s="1"/>
  <c r="BW38" i="10" s="1"/>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<sst xmlns="http://schemas.openxmlformats.org/spreadsheetml/2006/main" count="1087" uniqueCount="599">
  <si>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</si>
  <si>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</si>
  <si>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</si>
  <si>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</si>
  <si>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</si>
  <si>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</si>
  <si>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</si>
  <si>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</si>
  <si>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</si>
  <si>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</si>
  <si>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</si>
  <si>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</si>
  <si>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</si>
  <si>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</si>
  <si>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</si>
  <si>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</si>
  <si>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</si>
  <si>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</si>
  <si>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</si>
  <si>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</si>
  <si>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</si>
  <si>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</si>
  <si>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</si>
  <si>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</si>
  <si>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</si>
  <si>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</si>
  <si>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</si>
  <si>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</si>
  <si>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</si>
  <si>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</si>
  <si>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</si>
  <si>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</si>
  <si>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</si>
  <si>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</si>
  <si>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</si>
  <si>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</si>
  <si>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</si>
  <si>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</si>
  <si>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</si>
  <si>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</si>
  <si>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</si>
  <si>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</si>
  <si>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</si>
  <si>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</si>
  <si>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</si>
  <si>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</si>
  <si>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</si>
  <si>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</si>
  <si>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</si>
  <si>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</si>
  <si>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</si>
  <si>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</si>
  <si>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</si>
  <si>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</si>
  <si>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</si>
  <si>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</si>
  <si>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</si>
  <si>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</si>
  <si>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</si>
  <si>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</si>
  <si>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</si>
  <si>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</si>
  <si>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</si>
  <si>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</si>
  <si>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</si>
  <si>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</si>
  <si>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</si>
  <si>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</si>
  <si>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</si>
  <si>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</si>
  <si>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</si>
  <si>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</si>
  <si>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</si>
  <si>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</si>
  <si>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</si>
  <si>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</si>
  <si>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</si>
  <si>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</si>
  <si>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</si>
  <si>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</si>
  <si>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</si>
  <si>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</si>
  <si>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</si>
  <si>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</si>
  <si>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</si>
  <si>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</si>
  <si>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</si>
  <si>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</si>
  <si>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</si>
  <si>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</si>
  <si>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</si>
  <si>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</si>
  <si>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</si>
  <si>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</si>
  <si>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</si>
  <si>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</si>
  <si>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</si>
  <si>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</si>
  <si>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</si>
  <si>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</si>
  <si>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</si>
  <si>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</si>
  <si>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</si>
  <si>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</si>
  <si>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</si>
  <si>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</si>
  <si>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</si>
  <si>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</si>
  <si>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</si>
  <si>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</si>
  <si>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</si>
  <si>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</si>
  <si>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</si>
  <si>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</si>
  <si>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</si>
  <si>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</si>
  <si>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</si>
  <si>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</si>
  <si>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</si>
  <si>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</si>
  <si>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</si>
  <si>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</si>
  <si>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</si>
  <si>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</si>
  <si>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</si>
  <si>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</si>
  <si>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</si>
  <si>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</si>
  <si>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</si>
  <si>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</si>
  <si>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</si>
  <si>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</si>
  <si>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</si>
  <si>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</si>
  <si>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</si>
  <si>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</si>
  <si>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</si>
  <si>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</si>
  <si>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</si>
  <si>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</si>
  <si>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</si>
  <si>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</si>
  <si>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</si>
  <si>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</si>
  <si>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</si>
  <si>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</si>
  <si>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</si>
  <si>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</si>
  <si>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</si>
  <si>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</si>
  <si>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</si>
  <si>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</si>
  <si>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</si>
  <si>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</si>
  <si>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</si>
  <si>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</si>
  <si>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</si>
  <si>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</si>
  <si>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</si>
  <si>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</si>
  <si>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</si>
  <si>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</si>
  <si>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</si>
  <si>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</si>
  <si>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</si>
  <si>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</si>
  <si>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</si>
  <si>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</si>
  <si>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</si>
  <si>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</si>
  <si>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</si>
  <si>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</si>
  <si>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</si>
  <si>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</si>
  <si>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</si>
  <si>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</si>
  <si>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</si>
  <si>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</si>
  <si>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</si>
  <si>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</si>
  <si>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</si>
  <si>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</si>
  <si>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</si>
  <si>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</si>
  <si>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</si>
  <si>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</si>
  <si>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</si>
  <si>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</si>
  <si>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</si>
  <si>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</si>
  <si>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</si>
  <si>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</si>
  <si>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</si>
  <si>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</si>
  <si>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</si>
  <si>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</si>
  <si>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</si>
  <si>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</si>
  <si>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</si>
  <si>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</si>
  <si>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</si>
  <si>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</si>
  <si>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</si>
  <si>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</si>
  <si>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</si>
  <si>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</si>
  <si>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</si>
  <si>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</si>
  <si>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</si>
  <si>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</si>
  <si>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</si>
  <si>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</si>
  <si>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</si>
  <si>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</si>
  <si>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</si>
  <si>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</si>
  <si>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</si>
  <si>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宮城県塩竈市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</si>
  <si>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</si>
  <si>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</si>
  <si>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</si>
  <si>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</si>
  <si>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</si>
  <si>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</si>
  <si>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</si>
  <si>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</si>
  <si>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</si>
  <si>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</si>
  <si>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</si>
  <si>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</si>
  <si>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</si>
  <si>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</si>
  <si>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</si>
  <si>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</si>
  <si>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</si>
  <si>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</si>
  <si>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</si>
  <si>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</si>
  <si>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</si>
  <si>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</si>
  <si>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</si>
  <si>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</si>
  <si>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</si>
  <si>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</si>
  <si>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</si>
  <si>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</si>
  <si>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</si>
  <si>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</si>
  <si>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</si>
  <si>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</si>
  <si>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</si>
  <si>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</si>
  <si>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</si>
  <si>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</si>
  <si>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</si>
  <si>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</si>
  <si>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</si>
  <si>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</si>
  <si>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</si>
  <si>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</si>
  <si>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</si>
  <si>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</si>
  <si>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</si>
  <si>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</si>
  <si>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</si>
  <si>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</si>
  <si>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</si>
  <si>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</si>
  <si>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</si>
  <si>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</si>
  <si>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</si>
  <si>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</si>
  <si>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</si>
  <si>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</si>
  <si>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</si>
  <si>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</si>
  <si>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</si>
  <si>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</si>
  <si>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</si>
  <si>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</si>
  <si>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</si>
  <si>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</si>
  <si>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</si>
  <si>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</si>
  <si>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</si>
  <si>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</si>
  <si>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</si>
  <si>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</si>
  <si>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</si>
  <si>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</si>
  <si>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</si>
  <si>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</si>
  <si>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</si>
  <si>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</si>
  <si>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</si>
  <si>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</si>
  <si>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</si>
  <si>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</si>
  <si>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</si>
  <si>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</si>
  <si>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</si>
  <si>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</si>
  <si>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</si>
  <si>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</si>
  <si>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</si>
  <si>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</si>
  <si>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</si>
  <si>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</si>
  <si>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</si>
  <si>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</si>
  <si>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</si>
  <si>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</si>
  <si>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</si>
  <si>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</si>
  <si>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</si>
  <si>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</si>
  <si>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</si>
  <si>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</si>
  <si>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</si>
  <si>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</si>
  <si>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</si>
  <si>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</si>
  <si>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</si>
  <si>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</si>
  <si>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</si>
  <si>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</si>
  <si>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</si>
  <si>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</si>
  <si>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</si>
  <si>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</si>
  <si>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</si>
  <si>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</si>
  <si>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</si>
  <si>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</si>
  <si>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</si>
  <si>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</si>
  <si>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</si>
  <si>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</si>
  <si>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</si>
  <si>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</si>
  <si>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</si>
  <si>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</si>
  <si>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</si>
  <si>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</si>
  <si>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</si>
  <si>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</si>
  <si>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</si>
  <si>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</si>
  <si>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</si>
  <si>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</si>
  <si>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</si>
  <si>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</si>
  <si>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</si>
  <si>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</si>
  <si>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</si>
  <si>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</si>
  <si>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</si>
  <si>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</si>
  <si>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</si>
  <si>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</si>
  <si>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</si>
  <si>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</si>
  <si>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</si>
  <si>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</si>
  <si>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</si>
  <si>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</si>
  <si>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</si>
  <si>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</si>
  <si>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</si>
  <si>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</si>
  <si>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宮城県塩竈市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</si>
  <si>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</si>
  <si>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</si>
  <si>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</si>
  <si>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</si>
  <si>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</si>
  <si>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</si>
  <si>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</si>
  <si>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</si>
  <si>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</si>
  <si>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</si>
  <si>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</si>
  <si>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</si>
  <si>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</si>
  <si>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</si>
  <si>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</si>
  <si>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</si>
  <si>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</si>
  <si>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</si>
  <si>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</si>
  <si>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</si>
  <si>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</si>
  <si>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</si>
  <si>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</si>
  <si>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</si>
  <si>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</si>
  <si>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</si>
  <si>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</si>
  <si>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</si>
  <si>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</si>
  <si>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</si>
  <si>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</si>
  <si>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</si>
  <si>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</si>
  <si>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</si>
  <si>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</si>
  <si>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</si>
  <si>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</si>
  <si>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</si>
  <si>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</si>
  <si>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</si>
  <si>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</si>
  <si>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</si>
  <si>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</si>
  <si>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塩竈市下水道事業会計</t>
    <phoneticPr fontId="5"/>
  </si>
  <si>
    <t>塩竈市交通事業特別会計</t>
    <phoneticPr fontId="5"/>
  </si>
  <si>
    <t>-</t>
    <phoneticPr fontId="5"/>
  </si>
  <si>
    <t>法非適用企業</t>
    <phoneticPr fontId="5"/>
  </si>
  <si>
    <t>塩竈市魚市場事業特別会計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</si>
  <si>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</si>
  <si>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</si>
  <si>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</si>
  <si>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</si>
  <si>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</si>
  <si>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</si>
  <si>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</si>
  <si>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</si>
  <si>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</si>
  <si>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</si>
  <si>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</si>
  <si>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</si>
  <si>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</si>
  <si>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</si>
  <si>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</si>
  <si>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</si>
  <si>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</si>
  <si>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</si>
  <si>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</si>
  <si>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</si>
  <si>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</si>
  <si>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</si>
  <si>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</si>
  <si>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</si>
  <si>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</si>
  <si>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</si>
  <si>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</si>
  <si>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</si>
  <si>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</si>
  <si>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</si>
  <si>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</si>
  <si>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</si>
  <si>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</si>
  <si>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</si>
  <si>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</si>
  <si>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</si>
  <si>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</si>
  <si>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</si>
  <si>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</si>
  <si>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</si>
  <si>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</si>
  <si>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</si>
  <si>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</si>
  <si>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</si>
  <si>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</si>
  <si>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</si>
  <si>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</si>
  <si>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</si>
  <si>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</si>
  <si>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</si>
  <si>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</si>
  <si>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</si>
  <si>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</si>
  <si>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</si>
  <si>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</si>
  <si>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</si>
  <si>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</si>
  <si>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</si>
  <si>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</si>
  <si>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</si>
  <si>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</si>
  <si>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塩竈市魚市場事業特別会計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</si>
  <si>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</si>
  <si>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</si>
  <si>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</si>
  <si>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</si>
  <si>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</si>
  <si>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</si>
  <si>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</si>
  <si>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</si>
  <si>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</si>
  <si>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</si>
  <si>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</si>
  <si>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</si>
  <si>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</si>
  <si>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</si>
  <si>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</si>
  <si>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</si>
  <si>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</si>
  <si>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</si>
  <si>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</si>
  <si>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</si>
  <si>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</si>
  <si>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</si>
  <si>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</si>
  <si>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</si>
  <si>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</si>
  <si>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</si>
  <si>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</si>
  <si>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</si>
  <si>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</si>
  <si>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</si>
  <si>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</si>
  <si>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</si>
  <si>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</si>
  <si>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</si>
  <si>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</si>
  <si>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</si>
  <si>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</si>
  <si>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</si>
  <si>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</si>
  <si>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</si>
  <si>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</si>
  <si>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</si>
  <si>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</si>
  <si>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</si>
  <si>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</si>
  <si>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</si>
  <si>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</si>
  <si>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</si>
  <si>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</si>
  <si>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</si>
  <si>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</si>
  <si>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</si>
  <si>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</si>
  <si>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</si>
  <si>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</si>
  <si>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</si>
  <si>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</si>
  <si>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</si>
  <si>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</si>
  <si>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</si>
  <si>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</si>
  <si>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</si>
  <si>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</si>
  <si>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</si>
  <si>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</si>
  <si>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</si>
  <si>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</si>
  <si>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</si>
  <si>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</si>
  <si>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</si>
  <si>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</si>
  <si>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</si>
  <si>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</si>
  <si>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</si>
  <si>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</si>
  <si>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</si>
  <si>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</si>
  <si>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</si>
  <si>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</si>
  <si>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</si>
  <si>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</si>
  <si>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</si>
  <si>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</si>
  <si>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</si>
  <si>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2.51</t>
  </si>
  <si>
    <t>▲ 6.14</t>
  </si>
  <si>
    <t>▲ 1.05</t>
  </si>
  <si>
    <t>▲ 0.76</t>
  </si>
  <si>
    <t>▲ 2.20</t>
  </si>
  <si>
    <t>塩竈市水道事業会計</t>
  </si>
  <si>
    <t>一般会計</t>
  </si>
  <si>
    <t>塩竈市下水道事業会計</t>
  </si>
  <si>
    <t>塩竈市立病院事業会計</t>
  </si>
  <si>
    <t>塩竈市国民健康保険事業特別会計</t>
  </si>
  <si>
    <t>塩竈市介護保険事業特別会計</t>
  </si>
  <si>
    <t>塩竈市北浜地区復興土地区画整理事業特別会計</t>
  </si>
  <si>
    <t>塩竈市後期高齢者医療事業特別会計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</si>
  <si>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</si>
  <si>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</si>
  <si>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</si>
  <si>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</si>
  <si>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</si>
  <si>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</si>
  <si>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</si>
  <si>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</si>
  <si>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</si>
  <si>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基金繰入金</t>
    <rPh sb="0" eb="4">
      <t>キキンクリイレ</t>
    </rPh>
    <rPh sb="4" eb="5">
      <t>キン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</si>
  <si>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</si>
  <si>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塩釜地区消防事務組合</t>
    <rPh sb="0" eb="4">
      <t>シオガマチク</t>
    </rPh>
    <rPh sb="4" eb="6">
      <t>ショウボウ</t>
    </rPh>
    <rPh sb="6" eb="10">
      <t>ジムクミアイ</t>
    </rPh>
    <phoneticPr fontId="2"/>
  </si>
  <si>
    <t>宮城県市町村自治振興センター</t>
    <rPh sb="0" eb="3">
      <t>ミヤギケン</t>
    </rPh>
    <rPh sb="3" eb="6">
      <t>シチョウソン</t>
    </rPh>
    <rPh sb="6" eb="10">
      <t>ジチシンコウ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</si>
  <si>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</si>
  <si>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8">
      <t>コウキコウレイシャ</t>
    </rPh>
    <rPh sb="8" eb="10">
      <t>イリョウ</t>
    </rPh>
    <rPh sb="10" eb="12">
      <t>ジギョウ</t>
    </rPh>
    <rPh sb="12" eb="14">
      <t>カイケイ</t>
    </rPh>
    <phoneticPr fontId="2"/>
  </si>
  <si>
    <t>塩釜港開発</t>
    <rPh sb="0" eb="3">
      <t>シオガマコウ</t>
    </rPh>
    <rPh sb="3" eb="5">
      <t>カイハツ</t>
    </rPh>
    <phoneticPr fontId="2"/>
  </si>
  <si>
    <t>市営住宅基金</t>
    <rPh sb="0" eb="2">
      <t>シエイ</t>
    </rPh>
    <rPh sb="2" eb="4">
      <t>ジュウタク</t>
    </rPh>
    <rPh sb="4" eb="6">
      <t>キキン</t>
    </rPh>
    <phoneticPr fontId="5"/>
  </si>
  <si>
    <t>ふるさとしおがま復興基金</t>
    <rPh sb="8" eb="10">
      <t>フッコウ</t>
    </rPh>
    <rPh sb="10" eb="12">
      <t>キキン</t>
    </rPh>
    <phoneticPr fontId="2"/>
  </si>
  <si>
    <t>塩竈市庁舎建設基金</t>
    <rPh sb="0" eb="3">
      <t>シオガマシ</t>
    </rPh>
    <rPh sb="3" eb="5">
      <t>チョウシャ</t>
    </rPh>
    <rPh sb="5" eb="7">
      <t>ケンセツ</t>
    </rPh>
    <rPh sb="7" eb="9">
      <t>キキン</t>
    </rPh>
    <phoneticPr fontId="2"/>
  </si>
  <si>
    <t>ミナト塩竈まちづくり基金</t>
    <rPh sb="3" eb="5">
      <t>シオガマ</t>
    </rPh>
    <rPh sb="10" eb="12">
      <t>キキン</t>
    </rPh>
    <phoneticPr fontId="2"/>
  </si>
  <si>
    <t>塩竈市災害救助支援基金</t>
    <rPh sb="0" eb="3">
      <t>シオガマシ</t>
    </rPh>
    <rPh sb="3" eb="5">
      <t>サイガイ</t>
    </rPh>
    <rPh sb="5" eb="7">
      <t>キュウジョ</t>
    </rPh>
    <rPh sb="7" eb="11">
      <t>シエンキキン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</si>
</sst>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D2C-4FEF-97D9-538F290737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42348</c:v>
                </c:pt>
                <c:pt idx="1">
                  <c:v>48595</c:v>
                </c:pt>
                <c:pt idx="2">
                  <c:v>68335</c:v>
                </c:pt>
                <c:pt idx="3">
                  <c:v>39860</c:v>
                </c:pt>
                <c:pt idx="4">
                  <c:v>25398</c:v>
                </c:pt>
              </c:numCache>
            </c:numRef>
          </c:val>
          <c:smooth val="0"/>
          <c:extLst>
            <c:ext xmlns:c16="http://schemas.microsoft.com/office/drawing/2014/chart" uri="{C3380CC4-5D6E-409C-BE32-E72D297353CC}">
              <c16:uniqueId val="{00000001-0D2C-4FEF-97D9-538F290737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7.03</c:v>
                </c:pt>
                <c:pt idx="1">
                  <c:v>6.37</c:v>
                </c:pt>
                <c:pt idx="2">
                  <c:v>9</c:v>
                </c:pt>
                <c:pt idx="3">
                  <c:v>8.8000000000000007</c:v>
                </c:pt>
                <c:pt idx="4">
                  <c:v>11.46</c:v>
                </c:pt>
              </c:numCache>
            </c:numRef>
          </c:val>
          <c:extLst>
            <c:ext xmlns:c16="http://schemas.microsoft.com/office/drawing/2014/chart" uri="{C3380CC4-5D6E-409C-BE32-E72D297353CC}">
              <c16:uniqueId val="{00000000-7C13-4401-BF9E-705A6E786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15.03</c:v>
                </c:pt>
                <c:pt idx="1">
                  <c:v>12.89</c:v>
                </c:pt>
                <c:pt idx="2">
                  <c:v>12.12</c:v>
                </c:pt>
                <c:pt idx="3">
                  <c:v>14.95</c:v>
                </c:pt>
                <c:pt idx="4">
                  <c:v>15.18</c:v>
                </c:pt>
              </c:numCache>
            </c:numRef>
          </c:val>
          <c:extLst>
            <c:ext xmlns:c16="http://schemas.microsoft.com/office/drawing/2014/chart" uri="{C3380CC4-5D6E-409C-BE32-E72D297353CC}">
              <c16:uniqueId val="{00000001-7C13-4401-BF9E-705A6E7861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-2.5099999999999998</c:v>
                </c:pt>
                <c:pt idx="1">
                  <c:v>-6.14</c:v>
                </c:pt>
                <c:pt idx="2">
                  <c:v>-1.05</c:v>
                </c:pt>
                <c:pt idx="3">
                  <c:v>-0.76</c:v>
                </c:pt>
                <c:pt idx="4">
                  <c:v>-2.2000000000000002</c:v>
                </c:pt>
              </c:numCache>
            </c:numRef>
          </c:val>
          <c:smooth val="0"/>
          <c:extLst>
            <c:ext xmlns:c16="http://schemas.microsoft.com/office/drawing/2014/chart" uri="{C3380CC4-5D6E-409C-BE32-E72D297353CC}">
              <c16:uniqueId val="{00000002-7C13-4401-BF9E-705A6E7861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2.4500000000000002</c:v>
                </c:pt>
                <c:pt idx="2">
                  <c:v>#N/A</c:v>
                </c:pt>
                <c:pt idx="3">
                  <c:v>0.42</c:v>
                </c:pt>
                <c:pt idx="4">
                  <c:v>#N/A</c:v>
                </c:pt>
                <c:pt idx="5">
                  <c:v>0</c:v>
                </c:pt>
                <c:pt idx="6">
                  <c:v>#N/A</c:v>
                </c:pt>
                <c:pt idx="7">
                  <c:v>0</c:v>
                </c:pt>
                <c:pt idx="8">
                  <c:v>#N/A</c:v>
                </c:pt>
                <c:pt idx="9">
                  <c:v>0</c:v>
                </c:pt>
              </c:numCache>
            </c:numRef>
          </c:val>
          <c:extLst>
            <c:ext xmlns:c16="http://schemas.microsoft.com/office/drawing/2014/chart" uri="{C3380CC4-5D6E-409C-BE32-E72D297353CC}">
              <c16:uniqueId val="{00000000-8585-4DAD-AC4E-1054EB073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85-4DAD-AC4E-1054EB0731F7}"/>
            </c:ext>
          </c:extLst>
        </c:ser>
        <c:ser>
          <c:idx val="2"/>
          <c:order val="2"/>
          <c:tx>
            <c:strRef>
              <c:f>データシート!$A$29</c:f>
              <c:strCache>
                <c:ptCount val="1"/>
                <c:pt idx="0">
                  <c:v>塩竈市後期高齢者医療事業特別会計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0.05</c:v>
                </c:pt>
                <c:pt idx="6">
                  <c:v>#N/A</c:v>
                </c:pt>
                <c:pt idx="7">
                  <c:v>0.05</c:v>
                </c:pt>
                <c:pt idx="8">
                  <c:v>#N/A</c:v>
                </c:pt>
                <c:pt idx="9">
                  <c:v>0.06</c:v>
                </c:pt>
              </c:numCache>
            </c:numRef>
          </c:val>
          <c:extLst>
            <c:ext xmlns:c16="http://schemas.microsoft.com/office/drawing/2014/chart" uri="{C3380CC4-5D6E-409C-BE32-E72D297353CC}">
              <c16:uniqueId val="{00000002-8585-4DAD-AC4E-1054EB0731F7}"/>
            </c:ext>
          </c:extLst>
        </c:ser>
        <c:ser>
          <c:idx val="3"/>
          <c:order val="3"/>
          <c:tx>
            <c:strRef>
              <c:f>データシート!$A$30</c:f>
              <c:strCache>
                <c:ptCount val="1"/>
                <c:pt idx="0">
                  <c:v>塩竈市北浜地区復興土地区画整理事業特別会計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0.04</c:v>
                </c:pt>
                <c:pt idx="4">
                  <c:v>#N/A</c:v>
                </c:pt>
                <c:pt idx="5">
                  <c:v>0.32</c:v>
                </c:pt>
                <c:pt idx="6">
                  <c:v>#N/A</c:v>
                </c:pt>
                <c:pt idx="7">
                  <c:v>0.15</c:v>
                </c:pt>
                <c:pt idx="8">
                  <c:v>#N/A</c:v>
                </c:pt>
                <c:pt idx="9">
                  <c:v>0.09</c:v>
                </c:pt>
              </c:numCache>
            </c:numRef>
          </c:val>
          <c:extLst>
            <c:ext xmlns:c16="http://schemas.microsoft.com/office/drawing/2014/chart" uri="{C3380CC4-5D6E-409C-BE32-E72D297353CC}">
              <c16:uniqueId val="{00000003-8585-4DAD-AC4E-1054EB0731F7}"/>
            </c:ext>
          </c:extLst>
        </c:ser>
        <c:ser>
          <c:idx val="4"/>
          <c:order val="4"/>
          <c:tx>
            <c:strRef>
              <c:f>データシート!$A$31</c:f>
              <c:strCache>
                <c:ptCount val="1"/>
                <c:pt idx="0">
                  <c:v>塩竈市介護保険事業特別会計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0.83</c:v>
                </c:pt>
                <c:pt idx="2">
                  <c:v>#N/A</c:v>
                </c:pt>
                <c:pt idx="3">
                  <c:v>0</c:v>
                </c:pt>
                <c:pt idx="4">
                  <c:v>#N/A</c:v>
                </c:pt>
                <c:pt idx="5">
                  <c:v>0.1</c:v>
                </c:pt>
                <c:pt idx="6">
                  <c:v>#N/A</c:v>
                </c:pt>
                <c:pt idx="7">
                  <c:v>0.12</c:v>
                </c:pt>
                <c:pt idx="8">
                  <c:v>#N/A</c:v>
                </c:pt>
                <c:pt idx="9">
                  <c:v>0.13</c:v>
                </c:pt>
              </c:numCache>
            </c:numRef>
          </c:val>
          <c:extLst>
            <c:ext xmlns:c16="http://schemas.microsoft.com/office/drawing/2014/chart" uri="{C3380CC4-5D6E-409C-BE32-E72D297353CC}">
              <c16:uniqueId val="{00000004-8585-4DAD-AC4E-1054EB0731F7}"/>
            </c:ext>
          </c:extLst>
        </c:ser>
        <c:ser>
          <c:idx val="5"/>
          <c:order val="5"/>
          <c:tx>
            <c:strRef>
              <c:f>データシート!$A$32</c:f>
              <c:strCache>
                <c:ptCount val="1"/>
                <c:pt idx="0">
                  <c:v>塩竈市国民健康保険事業特別会計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0.27</c:v>
                </c:pt>
                <c:pt idx="4">
                  <c:v>#N/A</c:v>
                </c:pt>
                <c:pt idx="5">
                  <c:v>0.28000000000000003</c:v>
                </c:pt>
                <c:pt idx="6">
                  <c:v>#N/A</c:v>
                </c:pt>
                <c:pt idx="7">
                  <c:v>0.27</c:v>
                </c:pt>
                <c:pt idx="8">
                  <c:v>#N/A</c:v>
                </c:pt>
                <c:pt idx="9">
                  <c:v>0.24</c:v>
                </c:pt>
              </c:numCache>
            </c:numRef>
          </c:val>
          <c:extLst>
            <c:ext xmlns:c16="http://schemas.microsoft.com/office/drawing/2014/chart" uri="{C3380CC4-5D6E-409C-BE32-E72D297353CC}">
              <c16:uniqueId val="{00000005-8585-4DAD-AC4E-1054EB0731F7}"/>
            </c:ext>
          </c:extLst>
        </c:ser>
        <c:ser>
          <c:idx val="6"/>
          <c:order val="6"/>
          <c:tx>
            <c:strRef>
              <c:f>データシート!$A$33</c:f>
              <c:strCache>
                <c:ptCount val="1"/>
                <c:pt idx="0">
                  <c:v>塩竈市立病院事業会計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0.18</c:v>
                </c:pt>
                <c:pt idx="4">
                  <c:v>#N/A</c:v>
                </c:pt>
                <c:pt idx="5">
                  <c:v>0.3</c:v>
                </c:pt>
                <c:pt idx="6">
                  <c:v>#N/A</c:v>
                </c:pt>
                <c:pt idx="7">
                  <c:v>0.65</c:v>
                </c:pt>
                <c:pt idx="8">
                  <c:v>#N/A</c:v>
                </c:pt>
                <c:pt idx="9">
                  <c:v>2.4900000000000002</c:v>
                </c:pt>
              </c:numCache>
            </c:numRef>
          </c:val>
          <c:extLst>
            <c:ext xmlns:c16="http://schemas.microsoft.com/office/drawing/2014/chart" uri="{C3380CC4-5D6E-409C-BE32-E72D297353CC}">
              <c16:uniqueId val="{00000006-8585-4DAD-AC4E-1054EB0731F7}"/>
            </c:ext>
          </c:extLst>
        </c:ser>
        <c:ser>
          <c:idx val="7"/>
          <c:order val="7"/>
          <c:tx>
            <c:strRef>
              <c:f>データシート!$A$34</c:f>
              <c:strCache>
                <c:ptCount val="1"/>
                <c:pt idx="0">
                  <c:v>塩竈市下水道事業会計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3.37</c:v>
                </c:pt>
                <c:pt idx="6">
                  <c:v>#N/A</c:v>
                </c:pt>
                <c:pt idx="7">
                  <c:v>3.71</c:v>
                </c:pt>
                <c:pt idx="8">
                  <c:v>#N/A</c:v>
                </c:pt>
                <c:pt idx="9">
                  <c:v>4.25</c:v>
                </c:pt>
              </c:numCache>
            </c:numRef>
          </c:val>
          <c:extLst>
            <c:ext xmlns:c16="http://schemas.microsoft.com/office/drawing/2014/chart" uri="{C3380CC4-5D6E-409C-BE32-E72D297353CC}">
              <c16:uniqueId val="{00000007-8585-4DAD-AC4E-1054EB0731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7.02</c:v>
                </c:pt>
                <c:pt idx="2">
                  <c:v>#N/A</c:v>
                </c:pt>
                <c:pt idx="3">
                  <c:v>6.32</c:v>
                </c:pt>
                <c:pt idx="4">
                  <c:v>#N/A</c:v>
                </c:pt>
                <c:pt idx="5">
                  <c:v>8.67</c:v>
                </c:pt>
                <c:pt idx="6">
                  <c:v>#N/A</c:v>
                </c:pt>
                <c:pt idx="7">
                  <c:v>8.64</c:v>
                </c:pt>
                <c:pt idx="8">
                  <c:v>#N/A</c:v>
                </c:pt>
                <c:pt idx="9">
                  <c:v>11.37</c:v>
                </c:pt>
              </c:numCache>
            </c:numRef>
          </c:val>
          <c:extLst>
            <c:ext xmlns:c16="http://schemas.microsoft.com/office/drawing/2014/chart" uri="{C3380CC4-5D6E-409C-BE32-E72D297353CC}">
              <c16:uniqueId val="{00000008-8585-4DAD-AC4E-1054EB0731F7}"/>
            </c:ext>
          </c:extLst>
        </c:ser>
        <c:ser>
          <c:idx val="9"/>
          <c:order val="9"/>
          <c:tx>
            <c:strRef>
              <c:f>データシート!$A$36</c:f>
              <c:strCache>
                <c:ptCount val="1"/>
                <c:pt idx="0">
                  <c:v>塩竈市水道事業会計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11.87</c:v>
                </c:pt>
                <c:pt idx="2">
                  <c:v>#N/A</c:v>
                </c:pt>
                <c:pt idx="3">
                  <c:v>13.62</c:v>
                </c:pt>
                <c:pt idx="4">
                  <c:v>#N/A</c:v>
                </c:pt>
                <c:pt idx="5">
                  <c:v>12.59</c:v>
                </c:pt>
                <c:pt idx="6">
                  <c:v>#N/A</c:v>
                </c:pt>
                <c:pt idx="7">
                  <c:v>13.94</c:v>
                </c:pt>
                <c:pt idx="8">
                  <c:v>#N/A</c:v>
                </c:pt>
                <c:pt idx="9">
                  <c:v>15.16</c:v>
                </c:pt>
              </c:numCache>
            </c:numRef>
          </c:val>
          <c:extLst>
            <c:ext xmlns:c16="http://schemas.microsoft.com/office/drawing/2014/chart" uri="{C3380CC4-5D6E-409C-BE32-E72D297353CC}">
              <c16:uniqueId val="{00000009-8585-4DAD-AC4E-1054EB0731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2721</c:v>
                </c:pt>
                <c:pt idx="5">
                  <c:v>2685</c:v>
                </c:pt>
                <c:pt idx="8">
                  <c:v>2603</c:v>
                </c:pt>
                <c:pt idx="11">
                  <c:v>2587</c:v>
                </c:pt>
                <c:pt idx="14">
                  <c:v>2445</c:v>
                </c:pt>
              </c:numCache>
            </c:numRef>
          </c:val>
          <c:extLst>
            <c:ext xmlns:c16="http://schemas.microsoft.com/office/drawing/2014/chart" uri="{C3380CC4-5D6E-409C-BE32-E72D297353CC}">
              <c16:uniqueId val="{00000000-02C2-4B5A-BBAD-F244F16CD7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C2-4B5A-BBAD-F244F16CD7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6</c:v>
                </c:pt>
                <c:pt idx="6">
                  <c:v>2</c:v>
                </c:pt>
                <c:pt idx="9">
                  <c:v>0</c:v>
                </c:pt>
                <c:pt idx="12">
                  <c:v>0</c:v>
                </c:pt>
              </c:numCache>
            </c:numRef>
          </c:val>
          <c:extLst>
            <c:ext xmlns:c16="http://schemas.microsoft.com/office/drawing/2014/chart" uri="{C3380CC4-5D6E-409C-BE32-E72D297353CC}">
              <c16:uniqueId val="{00000002-02C2-4B5A-BBAD-F244F16CD7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32</c:v>
                </c:pt>
                <c:pt idx="6">
                  <c:v>25</c:v>
                </c:pt>
                <c:pt idx="9">
                  <c:v>45</c:v>
                </c:pt>
                <c:pt idx="12">
                  <c:v>58</c:v>
                </c:pt>
              </c:numCache>
            </c:numRef>
          </c:val>
          <c:extLst>
            <c:ext xmlns:c16="http://schemas.microsoft.com/office/drawing/2014/chart" uri="{C3380CC4-5D6E-409C-BE32-E72D297353CC}">
              <c16:uniqueId val="{00000003-02C2-4B5A-BBAD-F244F16CD7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1231</c:v>
                </c:pt>
                <c:pt idx="3">
                  <c:v>1383</c:v>
                </c:pt>
                <c:pt idx="6">
                  <c:v>1202</c:v>
                </c:pt>
                <c:pt idx="9">
                  <c:v>1221</c:v>
                </c:pt>
                <c:pt idx="12">
                  <c:v>1170</c:v>
                </c:pt>
              </c:numCache>
            </c:numRef>
          </c:val>
          <c:extLst>
            <c:ext xmlns:c16="http://schemas.microsoft.com/office/drawing/2014/chart" uri="{C3380CC4-5D6E-409C-BE32-E72D297353CC}">
              <c16:uniqueId val="{00000004-02C2-4B5A-BBAD-F244F16CD7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C2-4B5A-BBAD-F244F16CD7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C2-4B5A-BBAD-F244F16CD7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2033</c:v>
                </c:pt>
                <c:pt idx="3">
                  <c:v>1895</c:v>
                </c:pt>
                <c:pt idx="6">
                  <c:v>1805</c:v>
                </c:pt>
                <c:pt idx="9">
                  <c:v>1696</c:v>
                </c:pt>
                <c:pt idx="12">
                  <c:v>1752</c:v>
                </c:pt>
              </c:numCache>
            </c:numRef>
          </c:val>
          <c:extLst>
            <c:ext xmlns:c16="http://schemas.microsoft.com/office/drawing/2014/chart" uri="{C3380CC4-5D6E-409C-BE32-E72D297353CC}">
              <c16:uniqueId val="{00000007-02C2-4B5A-BBAD-F244F16CD7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569</c:v>
                </c:pt>
                <c:pt idx="2">
                  <c:v>#N/A</c:v>
                </c:pt>
                <c:pt idx="3">
                  <c:v>#N/A</c:v>
                </c:pt>
                <c:pt idx="4">
                  <c:v>631</c:v>
                </c:pt>
                <c:pt idx="5">
                  <c:v>#N/A</c:v>
                </c:pt>
                <c:pt idx="6">
                  <c:v>#N/A</c:v>
                </c:pt>
                <c:pt idx="7">
                  <c:v>431</c:v>
                </c:pt>
                <c:pt idx="8">
                  <c:v>#N/A</c:v>
                </c:pt>
                <c:pt idx="9">
                  <c:v>#N/A</c:v>
                </c:pt>
                <c:pt idx="10">
                  <c:v>375</c:v>
                </c:pt>
                <c:pt idx="11">
                  <c:v>#N/A</c:v>
                </c:pt>
                <c:pt idx="12">
                  <c:v>#N/A</c:v>
                </c:pt>
                <c:pt idx="13">
                  <c:v>535</c:v>
                </c:pt>
                <c:pt idx="14">
                  <c:v>#N/A</c:v>
                </c:pt>
              </c:numCache>
            </c:numRef>
          </c:val>
          <c:smooth val="0"/>
          <c:extLst>
            <c:ext xmlns:c16="http://schemas.microsoft.com/office/drawing/2014/chart" uri="{C3380CC4-5D6E-409C-BE32-E72D297353CC}">
              <c16:uniqueId val="{00000008-02C2-4B5A-BBAD-F244F16CD7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25320</c:v>
                </c:pt>
                <c:pt idx="5">
                  <c:v>24125</c:v>
                </c:pt>
                <c:pt idx="8">
                  <c:v>23547</c:v>
                </c:pt>
                <c:pt idx="11">
                  <c:v>22809</c:v>
                </c:pt>
                <c:pt idx="14">
                  <c:v>21367</c:v>
                </c:pt>
              </c:numCache>
            </c:numRef>
          </c:val>
          <c:extLst>
            <c:ext xmlns:c16="http://schemas.microsoft.com/office/drawing/2014/chart" uri="{C3380CC4-5D6E-409C-BE32-E72D297353CC}">
              <c16:uniqueId val="{00000000-98D4-40B9-AC4F-97FDA82F3F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6564</c:v>
                </c:pt>
                <c:pt idx="5">
                  <c:v>6582</c:v>
                </c:pt>
                <c:pt idx="8">
                  <c:v>5762</c:v>
                </c:pt>
                <c:pt idx="11">
                  <c:v>5396</c:v>
                </c:pt>
                <c:pt idx="14">
                  <c:v>4624</c:v>
                </c:pt>
              </c:numCache>
            </c:numRef>
          </c:val>
          <c:extLst>
            <c:ext xmlns:c16="http://schemas.microsoft.com/office/drawing/2014/chart" uri="{C3380CC4-5D6E-409C-BE32-E72D297353CC}">
              <c16:uniqueId val="{00000001-98D4-40B9-AC4F-97FDA82F3F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7415</c:v>
                </c:pt>
                <c:pt idx="5">
                  <c:v>7096</c:v>
                </c:pt>
                <c:pt idx="8">
                  <c:v>9417</c:v>
                </c:pt>
                <c:pt idx="11">
                  <c:v>10374</c:v>
                </c:pt>
                <c:pt idx="14">
                  <c:v>11026</c:v>
                </c:pt>
              </c:numCache>
            </c:numRef>
          </c:val>
          <c:extLst>
            <c:ext xmlns:c16="http://schemas.microsoft.com/office/drawing/2014/chart" uri="{C3380CC4-5D6E-409C-BE32-E72D297353CC}">
              <c16:uniqueId val="{00000002-98D4-40B9-AC4F-97FDA82F3F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D4-40B9-AC4F-97FDA82F3F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4-40B9-AC4F-97FDA82F3F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c:v>
                </c:pt>
                <c:pt idx="3">
                  <c:v>189</c:v>
                </c:pt>
                <c:pt idx="6">
                  <c:v>69</c:v>
                </c:pt>
                <c:pt idx="9">
                  <c:v>1</c:v>
                </c:pt>
                <c:pt idx="12">
                  <c:v>12</c:v>
                </c:pt>
              </c:numCache>
            </c:numRef>
          </c:val>
          <c:extLst>
            <c:ext xmlns:c16="http://schemas.microsoft.com/office/drawing/2014/chart" uri="{C3380CC4-5D6E-409C-BE32-E72D297353CC}">
              <c16:uniqueId val="{00000005-98D4-40B9-AC4F-97FDA82F3F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3800</c:v>
                </c:pt>
                <c:pt idx="3">
                  <c:v>3630</c:v>
                </c:pt>
                <c:pt idx="6">
                  <c:v>3591</c:v>
                </c:pt>
                <c:pt idx="9">
                  <c:v>3351</c:v>
                </c:pt>
                <c:pt idx="12">
                  <c:v>3257</c:v>
                </c:pt>
              </c:numCache>
            </c:numRef>
          </c:val>
          <c:extLst>
            <c:ext xmlns:c16="http://schemas.microsoft.com/office/drawing/2014/chart" uri="{C3380CC4-5D6E-409C-BE32-E72D297353CC}">
              <c16:uniqueId val="{00000006-98D4-40B9-AC4F-97FDA82F3F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142</c:v>
                </c:pt>
                <c:pt idx="3">
                  <c:v>339</c:v>
                </c:pt>
                <c:pt idx="6">
                  <c:v>892</c:v>
                </c:pt>
                <c:pt idx="9">
                  <c:v>861</c:v>
                </c:pt>
                <c:pt idx="12">
                  <c:v>665</c:v>
                </c:pt>
              </c:numCache>
            </c:numRef>
          </c:val>
          <c:extLst>
            <c:ext xmlns:c16="http://schemas.microsoft.com/office/drawing/2014/chart" uri="{C3380CC4-5D6E-409C-BE32-E72D297353CC}">
              <c16:uniqueId val="{00000007-98D4-40B9-AC4F-97FDA82F3F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15575</c:v>
                </c:pt>
                <c:pt idx="3">
                  <c:v>14724</c:v>
                </c:pt>
                <c:pt idx="6">
                  <c:v>11946</c:v>
                </c:pt>
                <c:pt idx="9">
                  <c:v>12376</c:v>
                </c:pt>
                <c:pt idx="12">
                  <c:v>10150</c:v>
                </c:pt>
              </c:numCache>
            </c:numRef>
          </c:val>
          <c:extLst>
            <c:ext xmlns:c16="http://schemas.microsoft.com/office/drawing/2014/chart" uri="{C3380CC4-5D6E-409C-BE32-E72D297353CC}">
              <c16:uniqueId val="{00000008-98D4-40B9-AC4F-97FDA82F3F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2</c:v>
                </c:pt>
                <c:pt idx="6">
                  <c:v>2</c:v>
                </c:pt>
                <c:pt idx="9">
                  <c:v>0</c:v>
                </c:pt>
                <c:pt idx="12">
                  <c:v>0</c:v>
                </c:pt>
              </c:numCache>
            </c:numRef>
          </c:val>
          <c:extLst>
            <c:ext xmlns:c16="http://schemas.microsoft.com/office/drawing/2014/chart" uri="{C3380CC4-5D6E-409C-BE32-E72D297353CC}">
              <c16:uniqueId val="{00000009-98D4-40B9-AC4F-97FDA82F3F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18809</c:v>
                </c:pt>
                <c:pt idx="3">
                  <c:v>18584</c:v>
                </c:pt>
                <c:pt idx="6">
                  <c:v>18394</c:v>
                </c:pt>
                <c:pt idx="9">
                  <c:v>18161</c:v>
                </c:pt>
                <c:pt idx="12">
                  <c:v>17816</c:v>
                </c:pt>
              </c:numCache>
            </c:numRef>
          </c:val>
          <c:extLst>
            <c:ext xmlns:c16="http://schemas.microsoft.com/office/drawing/2014/chart" uri="{C3380CC4-5D6E-409C-BE32-E72D297353CC}">
              <c16:uniqueId val="{0000000A-98D4-40B9-AC4F-97FDA82F3F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D4-40B9-AC4F-97FDA82F3F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1500</c:v>
                </c:pt>
                <c:pt idx="1">
                  <c:v>1921</c:v>
                </c:pt>
                <c:pt idx="2">
                  <c:v>1899</c:v>
                </c:pt>
              </c:numCache>
            </c:numRef>
          </c:val>
          <c:extLst>
            <c:ext xmlns:c16="http://schemas.microsoft.com/office/drawing/2014/chart" uri="{C3380CC4-5D6E-409C-BE32-E72D297353CC}">
              <c16:uniqueId val="{00000000-2429-426D-9996-AA8AE08231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c:v>
                </c:pt>
                <c:pt idx="1">
                  <c:v>146</c:v>
                </c:pt>
                <c:pt idx="2">
                  <c:v>107</c:v>
                </c:pt>
              </c:numCache>
            </c:numRef>
          </c:val>
          <c:extLst>
            <c:ext xmlns:c16="http://schemas.microsoft.com/office/drawing/2014/chart" uri="{C3380CC4-5D6E-409C-BE32-E72D297353CC}">
              <c16:uniqueId val="{00000001-2429-426D-9996-AA8AE08231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7300</c:v>
                </c:pt>
                <c:pt idx="1">
                  <c:v>7018</c:v>
                </c:pt>
                <c:pt idx="2">
                  <c:v>7342</c:v>
                </c:pt>
              </c:numCache>
            </c:numRef>
          </c:val>
          <c:extLst>
            <c:ext xmlns:c16="http://schemas.microsoft.com/office/drawing/2014/chart" uri="{C3380CC4-5D6E-409C-BE32-E72D297353CC}">
              <c16:uniqueId val="{00000002-2429-426D-9996-AA8AE08231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元利償還金では学校教育施設等整備事業債や臨時財政対策債で増となっている一方で公営企業債の元利償還金に対する負担金等が減となっている。算入公債費については、下水道事業会計に係る繰入金の減等により減少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将来負担額については該当なし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将来負担額については、全体が減少しているが一般会計等に係る地方債の現在高の自然減による減少と、公営企業債等繰入見込額の減少が大きい。</a:t>
          </a:r>
          <a:endParaRPr lang="ja-JP" altLang="ja-JP" sz="1400">
            <a:effectLst/>
          </a:endParaRPr>
        </a:p>
        <a:p>
          <a:r>
            <a:rPr kumimoji="1" lang="ja-JP" altLang="ja-JP" sz="1100">
              <a:solidFill>
                <a:schemeClr val="dk1"/>
              </a:solidFill>
              <a:effectLst/>
              <a:latin typeface="+mn-lt"/>
              <a:ea typeface="+mn-ea"/>
              <a:cs typeface="+mn-cs"/>
            </a:rPr>
            <a:t>　充当可能財源については、災害援護資金貸付金や基準財政需要額算入見込額の減により、前年度よりも減となっている。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宮城県塩竈市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後年度の公共施設維持補修や公債費の償還に備えるため積立を行ったもの。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おがま復興基金は、震災関連事業の進捗に合わせて減少する見込みとなっている。減債基金については、引き続き公債費償還への活用により減少する見込みとなっている。今後は、高齢化に伴う社会保障関係費などの増加が見込まれるため、財政調整基金の確保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・ふるさとしおがま復興基金：災害復旧及び復興を目的とした事業の資金に充てるため設置。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・塩竈市庁舎建設基金：本市庁舎建設の資金に充てるため設置。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・ミナト塩竈まちづくり基金：本市の特性を活かしたふるさとづくりを進めるため設置。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・塩竈市災害救助支援基金：本市の住民で災害により被害を被った者を救助支援するための資金を積み立てるため設置。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・市営住宅基金：市営住宅等の整備、修繕、改良、解体及び管理等に必要な財源に充てるため設置。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・ふるさとしおがま復興基金：震災関連事業等の財源に活用したことにより減少。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・塩竈市災害救助支援基金：同額推移。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・市営住宅基金：東日本大震災災害公営住宅家賃対策事業補助金等の積立により増加。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・ふるさとしおがま復興基金：震災関連事業の完了を目指し、事業進捗に合わせて減少する見込。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・塩竈市庁舎建設基金：重点課題の一つである庁舎建替への活用に合わせて減少する見込。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・ミナト塩竈まちづくり基金：施設維持補修事業等への活用に合わせて推移。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・塩竈市災害救助支援基金：事業への活用に合わせて推移。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・市営住宅基金：市営住宅の修繕、改修などの事業への活用に合わせて推移。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前年度決算剰余積立や決算を見据えた一般財源積立を行った一方、エネルギー価格高騰等による歳出増への対応として取り崩しを行ったため、残高は減となった。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今後、社会保障関係費などの増加が見込まれるため、その財源として活用できるように、基金残高の維持、さらなる積立に努めたい。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年度の残高は、後年度の公債費負担に備え積立を行ったもの。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引き続き公債費償還のための繰入を行うことにより、残高は年々減少する見込みとなっている。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52,474
51,904
17.37
26,499,905
24,894,502
1,433,503
12,505,002
17,815,559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基準財政需要額について、被生活保護者数の増や下水道費の単位費用の増等により前年度から増となった。また</a:t>
          </a:r>
          <a:r>
            <a:rPr kumimoji="1" lang="ja-JP" altLang="ja-JP" sz="1100">
              <a:solidFill>
                <a:schemeClr val="dk1"/>
              </a:solidFill>
              <a:effectLst/>
              <a:latin typeface="+mn-lt"/>
              <a:ea typeface="+mn-ea"/>
              <a:cs typeface="+mn-cs"/>
            </a:rPr>
            <a:t>、基準財政収入額は市税における増収が大きく、全体の増につながったもの。その結果、財政力指数は</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となった。依然として類似団体平均を下回っている状況にあるため、予算枠配分による経常経費の更なる削減や、事業のキャップ制などによる政策的経費、投資的経費の抑制などの歳出の見直しを実施するとともに、収納率の向上や土地売払収入・広告収入、ふるさと納税といった自主財源確保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年度に東日本大震災の影響により</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ポイントの大幅な増となって以降、</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を超える高い水準にあった。令和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年度は普通交付税の追加交付等により一時的に数値が改善したものの、令和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96.2%</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、増となった要因としては、</a:t>
          </a:r>
          <a:r>
            <a:rPr kumimoji="1" lang="ja-JP" altLang="en-US" sz="1100">
              <a:solidFill>
                <a:schemeClr val="dk1"/>
              </a:solidFill>
              <a:effectLst/>
              <a:latin typeface="+mn-lt"/>
              <a:ea typeface="+mn-ea"/>
              <a:cs typeface="+mn-cs"/>
            </a:rPr>
            <a:t>分母となる経常一般財源等が前年度比</a:t>
          </a:r>
          <a:r>
            <a:rPr kumimoji="1" lang="en-US" altLang="ja-JP" sz="1100">
              <a:solidFill>
                <a:schemeClr val="dk1"/>
              </a:solidFill>
              <a:effectLst/>
              <a:latin typeface="+mn-lt"/>
              <a:ea typeface="+mn-ea"/>
              <a:cs typeface="+mn-cs"/>
            </a:rPr>
            <a:t>298</a:t>
          </a:r>
          <a:r>
            <a:rPr kumimoji="1" lang="ja-JP" altLang="en-US" sz="1100">
              <a:solidFill>
                <a:schemeClr val="dk1"/>
              </a:solidFill>
              <a:effectLst/>
              <a:latin typeface="+mn-lt"/>
              <a:ea typeface="+mn-ea"/>
              <a:cs typeface="+mn-cs"/>
            </a:rPr>
            <a:t>百万円の減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分子となる経常経費充当一般財源において、光熱費の高騰等により前年度比</a:t>
          </a:r>
          <a:r>
            <a:rPr kumimoji="1" lang="en-US" altLang="ja-JP" sz="1100">
              <a:solidFill>
                <a:schemeClr val="dk1"/>
              </a:solidFill>
              <a:effectLst/>
              <a:latin typeface="+mn-lt"/>
              <a:ea typeface="+mn-ea"/>
              <a:cs typeface="+mn-cs"/>
            </a:rPr>
            <a:t>314</a:t>
          </a:r>
          <a:r>
            <a:rPr kumimoji="1" lang="ja-JP" altLang="en-US" sz="1100">
              <a:solidFill>
                <a:schemeClr val="dk1"/>
              </a:solidFill>
              <a:effectLst/>
              <a:latin typeface="+mn-lt"/>
              <a:ea typeface="+mn-ea"/>
              <a:cs typeface="+mn-cs"/>
            </a:rPr>
            <a:t>百万円の増となり、経常収支比率が増加した</a:t>
          </a:r>
          <a:r>
            <a:rPr kumimoji="1" lang="ja-JP" altLang="ja-JP" sz="1100">
              <a:solidFill>
                <a:schemeClr val="dk1"/>
              </a:solidFill>
              <a:effectLst/>
              <a:latin typeface="+mn-lt"/>
              <a:ea typeface="+mn-ea"/>
              <a:cs typeface="+mn-cs"/>
            </a:rPr>
            <a:t>。全国平均を大幅に上回っているため、産業基盤の復興や定住人口の増加を目指すことで、更なる税収確保の基盤固めを推進する。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65</xdr:row>
      <xdr:rowOff>149437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3694"/>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23694"/>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162983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373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162983</xdr:rowOff>
    </xdr:from>
    <xdr:to>
      <xdr:col>11</xdr:col>
      <xdr:colOff>31750</xdr:colOff>
      <xdr:row>67</xdr:row>
      <xdr:rowOff>23706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47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144356</xdr:rowOff>
    </xdr:from>
    <xdr:to>
      <xdr:col>7</xdr:col>
      <xdr:colOff>31750</xdr:colOff>
      <xdr:row>67</xdr:row>
      <xdr:rowOff>74506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59283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年度から東日本大震災の影響により災害廃棄物処理事業等の物件費が一時的に増加した。令和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年度決算における人件費は、職員数の増等により増加している一方で令和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年度人事院勧告の減額調整を令和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実施した影響により減となっており、人件費全体では減となっている。物件費については、ふるさと納税増収に伴う収納業務委託の増等により、物件費全体として増となった。類団平均、全国平均を下回る結果となっている。</a:t>
          </a:r>
          <a:endParaRPr lang="ja-JP" altLang="ja-JP" sz="1100">
            <a:effectLst/>
          </a:endParaRPr>
        </a:p>
        <a:p>
          <a:r>
            <a:rPr kumimoji="1" lang="ja-JP" altLang="ja-JP" sz="1000">
              <a:solidFill>
                <a:schemeClr val="dk1"/>
              </a:solidFill>
              <a:effectLst/>
              <a:latin typeface="+mn-lt"/>
              <a:ea typeface="+mn-ea"/>
              <a:cs typeface="+mn-cs"/>
            </a:rPr>
            <a:t>　今後、復興事業により整備した施設や市内各所にある老朽化した施設の維持管理経費の増が見込まれるため、更なる適正化に努める。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148289</xdr:rowOff>
    </xdr:from>
    <xdr:to>
      <xdr:col>23</xdr:col>
      <xdr:colOff>133350</xdr:colOff>
      <xdr:row>83</xdr:row>
      <xdr:rowOff>45644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7189"/>
          <a:ext cx="838200" cy="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103372</xdr:rowOff>
    </xdr:from>
    <xdr:to>
      <xdr:col>19</xdr:col>
      <xdr:colOff>133350</xdr:colOff>
      <xdr:row>82</xdr:row>
      <xdr:rowOff>148289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2272"/>
          <a:ext cx="889000" cy="4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74819</xdr:rowOff>
    </xdr:from>
    <xdr:to>
      <xdr:col>15</xdr:col>
      <xdr:colOff>82550</xdr:colOff>
      <xdr:row>82</xdr:row>
      <xdr:rowOff>103372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2269"/>
          <a:ext cx="889000" cy="20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42771</xdr:rowOff>
    </xdr:from>
    <xdr:to>
      <xdr:col>11</xdr:col>
      <xdr:colOff>31750</xdr:colOff>
      <xdr:row>81</xdr:row>
      <xdr:rowOff>74819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0221"/>
          <a:ext cx="889000" cy="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166294</xdr:rowOff>
    </xdr:from>
    <xdr:to>
      <xdr:col>23</xdr:col>
      <xdr:colOff>184150</xdr:colOff>
      <xdr:row>83</xdr:row>
      <xdr:rowOff>96444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7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97489</xdr:rowOff>
    </xdr:from>
    <xdr:to>
      <xdr:col>19</xdr:col>
      <xdr:colOff>184150</xdr:colOff>
      <xdr:row>83</xdr:row>
      <xdr:rowOff>27639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37816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5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52572</xdr:rowOff>
    </xdr:from>
    <xdr:to>
      <xdr:col>15</xdr:col>
      <xdr:colOff>133350</xdr:colOff>
      <xdr:row>82</xdr:row>
      <xdr:rowOff>154172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138949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9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24019</xdr:rowOff>
    </xdr:from>
    <xdr:to>
      <xdr:col>11</xdr:col>
      <xdr:colOff>82550</xdr:colOff>
      <xdr:row>81</xdr:row>
      <xdr:rowOff>125619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135796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163421</xdr:rowOff>
    </xdr:from>
    <xdr:to>
      <xdr:col>7</xdr:col>
      <xdr:colOff>31750</xdr:colOff>
      <xdr:row>81</xdr:row>
      <xdr:rowOff>93571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103748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ラスパイレス指数は類似団体平均、全国市平均いずれも下回っている。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0158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14514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14514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ポイント上回っているが、全国平均、県平均は下回っている。今後も「定員管理計画」に基づき職員数の適正化に努める。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117369</xdr:rowOff>
    </xdr:from>
    <xdr:to>
      <xdr:col>81</xdr:col>
      <xdr:colOff>44450</xdr:colOff>
      <xdr:row>61</xdr:row>
      <xdr:rowOff>153564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7581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117369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6174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109326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617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109326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5772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102764</xdr:rowOff>
    </xdr:from>
    <xdr:to>
      <xdr:col>81</xdr:col>
      <xdr:colOff>95250</xdr:colOff>
      <xdr:row>62</xdr:row>
      <xdr:rowOff>32914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74841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66569</xdr:rowOff>
    </xdr:from>
    <xdr:to>
      <xdr:col>77</xdr:col>
      <xdr:colOff>95250</xdr:colOff>
      <xdr:row>61</xdr:row>
      <xdr:rowOff>168169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152946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138871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144903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134848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減となり、引き続き類似団体内平均を下回った。要因としては、公債費の自然減に加え、公営企業会計の準元利償還金の減による影響が大きいものである。引き続き、普通建設事業における適正化・平準化や有利な地方債の活用に取組み、収納体制の強化を図り税収確保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206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52070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1270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地方債の発行抑制などによる地方債現在高の減などにより、平成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年度から引き続き負数となった。</a:t>
          </a:r>
          <a:endParaRPr lang="ja-JP" altLang="ja-JP" sz="1400">
            <a:effectLst/>
          </a:endParaRPr>
        </a:p>
        <a:p>
          <a:r>
            <a:rPr kumimoji="1" lang="ja-JP" altLang="ja-JP" sz="1100" baseline="0">
              <a:solidFill>
                <a:schemeClr val="dk1"/>
              </a:solidFill>
              <a:effectLst/>
              <a:latin typeface="+mn-lt"/>
              <a:ea typeface="+mn-ea"/>
              <a:cs typeface="+mn-cs"/>
            </a:rPr>
            <a:t>　今後も普通建設事業における適正化・平準化や有利な地方債の活用に取り組み、財政の健全化に努める。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52,474
51,904
17.37
26,499,905
24,894,502
1,433,503
12,505,002
17,815,559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年度より国家公務員の削減と同様の給与減額の復元や、人事院勧告のプラス改定の影響により類似団体平均を上回る結果となっている。令和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年度決算における人件費は、職員数の増等により増加しており、人件費全体では前年比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ポイントの増となった。これまで以上に行財政改革への取り組みを通じて人件費の増嵩の抑制に努める。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8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物件費に係る経常収支比率は、類似団体平均より低い傾向が続いているが、年々増加しており、令和４年度では前年度から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となった。主な要因としては、ふるさと納税収入額の増に伴う業務委託料の増や、光熱水費の増により、増額となったものである。</a:t>
          </a:r>
          <a:endParaRPr lang="ja-JP" altLang="ja-JP" sz="1400">
            <a:effectLst/>
          </a:endParaRPr>
        </a:p>
        <a:p>
          <a:r>
            <a:rPr kumimoji="1" lang="ja-JP" altLang="ja-JP" sz="1100">
              <a:solidFill>
                <a:schemeClr val="dk1"/>
              </a:solidFill>
              <a:effectLst/>
              <a:latin typeface="+mn-lt"/>
              <a:ea typeface="+mn-ea"/>
              <a:cs typeface="+mn-cs"/>
            </a:rPr>
            <a:t>　今後、施設の維持管理経費での増大が見込まれるため、一件審査方式による予算編成など、物件費の抑制に努めたい。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189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09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37846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4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扶助費に係る経常収支比率は、物価高騰対策による住民税非課税世帯への給付事業が減少した一方で福祉サービス費等が増となり、扶助費全体として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全国平均及び類似団体平均は下回っているものの、今後は高齢化の進展などでの社会保障関係費の上昇により、増加が見込まれる。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2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56</xdr:row>
      <xdr:rowOff>20320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84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56</xdr:row>
      <xdr:rowOff>20320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8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140970</xdr:rowOff>
    </xdr:from>
    <xdr:to>
      <xdr:col>11</xdr:col>
      <xdr:colOff>60325</xdr:colOff>
      <xdr:row>56</xdr:row>
      <xdr:rowOff>71120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81297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ja-JP" altLang="en-US" sz="1100">
              <a:solidFill>
                <a:schemeClr val="dk1"/>
              </a:solidFill>
              <a:effectLst/>
              <a:latin typeface="+mn-lt"/>
              <a:ea typeface="+mn-ea"/>
              <a:cs typeface="+mn-cs"/>
            </a:rPr>
            <a:t>繰出金等が増となったことにより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となった。ほかにも、本市の場合は、社会保障関係の特別会計のほか、交通会計や市場会計等独自の会計が多く、企業会計を含めた各会計への繰出金の影響によって、類団平均を上回る状況となっている。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5842</xdr:rowOff>
    </xdr:from>
    <xdr:to>
      <xdr:col>82</xdr:col>
      <xdr:colOff>107950</xdr:colOff>
      <xdr:row>58</xdr:row>
      <xdr:rowOff>67564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35592"/>
          <a:ext cx="0" cy="576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39641</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99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67564</xdr:rowOff>
    </xdr:from>
    <xdr:to>
      <xdr:col>82</xdr:col>
      <xdr:colOff>196850</xdr:colOff>
      <xdr:row>58</xdr:row>
      <xdr:rowOff>67564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0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92219</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7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5842</xdr:rowOff>
    </xdr:from>
    <xdr:to>
      <xdr:col>82</xdr:col>
      <xdr:colOff>196850</xdr:colOff>
      <xdr:row>55</xdr:row>
      <xdr:rowOff>5842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3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74422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28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97299</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2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97282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28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48768</xdr:rowOff>
    </xdr:from>
    <xdr:to>
      <xdr:col>78</xdr:col>
      <xdr:colOff>120650</xdr:colOff>
      <xdr:row>56</xdr:row>
      <xdr:rowOff>150368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97282</xdr:rowOff>
    </xdr:from>
    <xdr:to>
      <xdr:col>73</xdr:col>
      <xdr:colOff>180975</xdr:colOff>
      <xdr:row>60</xdr:row>
      <xdr:rowOff>3556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699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xdr:rowOff>
    </xdr:from>
    <xdr:to>
      <xdr:col>69</xdr:col>
      <xdr:colOff>92075</xdr:colOff>
      <xdr:row>60</xdr:row>
      <xdr:rowOff>72136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90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124206</xdr:rowOff>
    </xdr:from>
    <xdr:to>
      <xdr:col>69</xdr:col>
      <xdr:colOff>142875</xdr:colOff>
      <xdr:row>60</xdr:row>
      <xdr:rowOff>54356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39133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21336</xdr:rowOff>
    </xdr:from>
    <xdr:to>
      <xdr:col>65</xdr:col>
      <xdr:colOff>53975</xdr:colOff>
      <xdr:row>60</xdr:row>
      <xdr:rowOff>122936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107713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9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補助費等に係る経常収支比率は前年度と同水準となり、令和４年度は類似団体平均より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となった。　令和３年度に引き続き類似団体平均を上回ったため、より一層補助費等の抑制に努めていく。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2089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公債費は過去の地方債の発行抑制により改善傾向であるが、令和４年度は学校教育施設等や臨時財政対策債の償還金が増となったことにより、前年度比で</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ポイント上昇した。前年度から継続し、全国平均及び宮城県平均、類似団体平均は下回っている状況である。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公債費の増大は財政構造の弾力性を失わせることから、今後も、普通建設事業における適正化・平準化や有利な地方債の活用に取組み、公債費の縮減を図っていく。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131572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16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145287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令和４年度においては、前年度と比較して</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ポイント増となっており、類似団体平均と比較では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前年度比較での増は、主に物件費であり、ふるさと納税業務委託の増等が要因である。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104139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715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46989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715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420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54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65069</xdr:rowOff>
    </xdr:from>
    <xdr:to>
      <xdr:col>29</xdr:col>
      <xdr:colOff>127000</xdr:colOff>
      <xdr:row>17</xdr:row>
      <xdr:rowOff>69969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27344"/>
          <a:ext cx="647700" cy="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65069</xdr:rowOff>
    </xdr:from>
    <xdr:to>
      <xdr:col>26</xdr:col>
      <xdr:colOff>50800</xdr:colOff>
      <xdr:row>17</xdr:row>
      <xdr:rowOff>81085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27344"/>
          <a:ext cx="698500" cy="1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81085</xdr:rowOff>
    </xdr:from>
    <xdr:to>
      <xdr:col>22</xdr:col>
      <xdr:colOff>114300</xdr:colOff>
      <xdr:row>17</xdr:row>
      <xdr:rowOff>151908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43360"/>
          <a:ext cx="698500" cy="7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151908</xdr:rowOff>
    </xdr:from>
    <xdr:to>
      <xdr:col>18</xdr:col>
      <xdr:colOff>177800</xdr:colOff>
      <xdr:row>18</xdr:row>
      <xdr:rowOff>7018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14183"/>
          <a:ext cx="698500" cy="2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19169</xdr:rowOff>
    </xdr:from>
    <xdr:to>
      <xdr:col>29</xdr:col>
      <xdr:colOff>177800</xdr:colOff>
      <xdr:row>17</xdr:row>
      <xdr:rowOff>120769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35696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14269</xdr:rowOff>
    </xdr:from>
    <xdr:to>
      <xdr:col>26</xdr:col>
      <xdr:colOff>101600</xdr:colOff>
      <xdr:row>17</xdr:row>
      <xdr:rowOff>115869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7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126046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4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30285</xdr:rowOff>
    </xdr:from>
    <xdr:to>
      <xdr:col>22</xdr:col>
      <xdr:colOff>165100</xdr:colOff>
      <xdr:row>17</xdr:row>
      <xdr:rowOff>131885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9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101108</xdr:rowOff>
    </xdr:from>
    <xdr:to>
      <xdr:col>19</xdr:col>
      <xdr:colOff>38100</xdr:colOff>
      <xdr:row>18</xdr:row>
      <xdr:rowOff>31258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41435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127668</xdr:rowOff>
    </xdr:from>
    <xdr:to>
      <xdr:col>15</xdr:col>
      <xdr:colOff>101600</xdr:colOff>
      <xdr:row>18</xdr:row>
      <xdr:rowOff>57818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67995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340774</xdr:rowOff>
    </xdr:from>
    <xdr:to>
      <xdr:col>29</xdr:col>
      <xdr:colOff>127000</xdr:colOff>
      <xdr:row>36</xdr:row>
      <xdr:rowOff>99502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51124"/>
          <a:ext cx="647700" cy="10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67760</xdr:rowOff>
    </xdr:from>
    <xdr:to>
      <xdr:col>26</xdr:col>
      <xdr:colOff>50800</xdr:colOff>
      <xdr:row>36</xdr:row>
      <xdr:rowOff>99502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21010"/>
          <a:ext cx="698500" cy="3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292931</xdr:rowOff>
    </xdr:from>
    <xdr:to>
      <xdr:col>22</xdr:col>
      <xdr:colOff>114300</xdr:colOff>
      <xdr:row>36</xdr:row>
      <xdr:rowOff>67760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903281"/>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292931</xdr:rowOff>
    </xdr:from>
    <xdr:to>
      <xdr:col>18</xdr:col>
      <xdr:colOff>177800</xdr:colOff>
      <xdr:row>35</xdr:row>
      <xdr:rowOff>332805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903281"/>
          <a:ext cx="6985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289974</xdr:rowOff>
    </xdr:from>
    <xdr:to>
      <xdr:col>29</xdr:col>
      <xdr:colOff>177800</xdr:colOff>
      <xdr:row>36</xdr:row>
      <xdr:rowOff>48674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0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262051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48702</xdr:rowOff>
    </xdr:from>
    <xdr:to>
      <xdr:col>26</xdr:col>
      <xdr:colOff>101600</xdr:colOff>
      <xdr:row>36</xdr:row>
      <xdr:rowOff>150302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0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135079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8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16960</xdr:rowOff>
    </xdr:from>
    <xdr:to>
      <xdr:col>22</xdr:col>
      <xdr:colOff>165100</xdr:colOff>
      <xdr:row>36</xdr:row>
      <xdr:rowOff>118560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7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103337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242131</xdr:rowOff>
    </xdr:from>
    <xdr:to>
      <xdr:col>19</xdr:col>
      <xdr:colOff>38100</xdr:colOff>
      <xdr:row>36</xdr:row>
      <xdr:rowOff>831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5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11008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62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282005</xdr:rowOff>
    </xdr:from>
    <xdr:to>
      <xdr:col>15</xdr:col>
      <xdr:colOff>101600</xdr:colOff>
      <xdr:row>36</xdr:row>
      <xdr:rowOff>40705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9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25482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9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52,474
51,904
17.37
26,499,905
24,894,502
1,433,503
12,505,002
17,815,559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134519</xdr:rowOff>
    </xdr:from>
    <xdr:to>
      <xdr:col>24</xdr:col>
      <xdr:colOff>63500</xdr:colOff>
      <xdr:row>35</xdr:row>
      <xdr:rowOff>141986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5269"/>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137890</xdr:rowOff>
    </xdr:from>
    <xdr:to>
      <xdr:col>19</xdr:col>
      <xdr:colOff>177800</xdr:colOff>
      <xdr:row>35</xdr:row>
      <xdr:rowOff>141986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3864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137890</xdr:rowOff>
    </xdr:from>
    <xdr:to>
      <xdr:col>15</xdr:col>
      <xdr:colOff>50800</xdr:colOff>
      <xdr:row>36</xdr:row>
      <xdr:rowOff>75502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8640"/>
          <a:ext cx="889000" cy="10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75502</xdr:rowOff>
    </xdr:from>
    <xdr:to>
      <xdr:col>10</xdr:col>
      <xdr:colOff>114300</xdr:colOff>
      <xdr:row>36</xdr:row>
      <xdr:rowOff>96038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770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83719</xdr:rowOff>
    </xdr:from>
    <xdr:to>
      <xdr:col>24</xdr:col>
      <xdr:colOff>114300</xdr:colOff>
      <xdr:row>36</xdr:row>
      <xdr:rowOff>13869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106596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91186</xdr:rowOff>
    </xdr:from>
    <xdr:to>
      <xdr:col>20</xdr:col>
      <xdr:colOff>38100</xdr:colOff>
      <xdr:row>36</xdr:row>
      <xdr:rowOff>21336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37863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87090</xdr:rowOff>
    </xdr:from>
    <xdr:to>
      <xdr:col>15</xdr:col>
      <xdr:colOff>101600</xdr:colOff>
      <xdr:row>36</xdr:row>
      <xdr:rowOff>17240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33767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24702</xdr:rowOff>
    </xdr:from>
    <xdr:to>
      <xdr:col>10</xdr:col>
      <xdr:colOff>165100</xdr:colOff>
      <xdr:row>36</xdr:row>
      <xdr:rowOff>126302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142829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45238</xdr:rowOff>
    </xdr:from>
    <xdr:to>
      <xdr:col>6</xdr:col>
      <xdr:colOff>38100</xdr:colOff>
      <xdr:row>36</xdr:row>
      <xdr:rowOff>146838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163365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20284</xdr:rowOff>
    </xdr:from>
    <xdr:to>
      <xdr:col>24</xdr:col>
      <xdr:colOff>63500</xdr:colOff>
      <xdr:row>57</xdr:row>
      <xdr:rowOff>81451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2934"/>
          <a:ext cx="8382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81451</xdr:rowOff>
    </xdr:from>
    <xdr:to>
      <xdr:col>19</xdr:col>
      <xdr:colOff>177800</xdr:colOff>
      <xdr:row>57</xdr:row>
      <xdr:rowOff>110994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4101"/>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110994</xdr:rowOff>
    </xdr:from>
    <xdr:to>
      <xdr:col>15</xdr:col>
      <xdr:colOff>50800</xdr:colOff>
      <xdr:row>58</xdr:row>
      <xdr:rowOff>73852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3644"/>
          <a:ext cx="889000" cy="1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73852</xdr:rowOff>
    </xdr:from>
    <xdr:to>
      <xdr:col>10</xdr:col>
      <xdr:colOff>114300</xdr:colOff>
      <xdr:row>58</xdr:row>
      <xdr:rowOff>101829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7952"/>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140934</xdr:rowOff>
    </xdr:from>
    <xdr:to>
      <xdr:col>24</xdr:col>
      <xdr:colOff>114300</xdr:colOff>
      <xdr:row>57</xdr:row>
      <xdr:rowOff>71084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119361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30651</xdr:rowOff>
    </xdr:from>
    <xdr:to>
      <xdr:col>20</xdr:col>
      <xdr:colOff>38100</xdr:colOff>
      <xdr:row>57</xdr:row>
      <xdr:rowOff>132251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123378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60194</xdr:rowOff>
    </xdr:from>
    <xdr:to>
      <xdr:col>15</xdr:col>
      <xdr:colOff>101600</xdr:colOff>
      <xdr:row>57</xdr:row>
      <xdr:rowOff>161794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23052</xdr:rowOff>
    </xdr:from>
    <xdr:to>
      <xdr:col>10</xdr:col>
      <xdr:colOff>165100</xdr:colOff>
      <xdr:row>58</xdr:row>
      <xdr:rowOff>124652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115779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51029</xdr:rowOff>
    </xdr:from>
    <xdr:to>
      <xdr:col>6</xdr:col>
      <xdr:colOff>38100</xdr:colOff>
      <xdr:row>58</xdr:row>
      <xdr:rowOff>152629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145414</xdr:rowOff>
    </xdr:from>
    <xdr:to>
      <xdr:col>24</xdr:col>
      <xdr:colOff>63500</xdr:colOff>
      <xdr:row>78</xdr:row>
      <xdr:rowOff>149644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8514"/>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145414</xdr:rowOff>
    </xdr:from>
    <xdr:to>
      <xdr:col>19</xdr:col>
      <xdr:colOff>177800</xdr:colOff>
      <xdr:row>78</xdr:row>
      <xdr:rowOff>156197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851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154750</xdr:rowOff>
    </xdr:from>
    <xdr:to>
      <xdr:col>15</xdr:col>
      <xdr:colOff>50800</xdr:colOff>
      <xdr:row>78</xdr:row>
      <xdr:rowOff>156197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7850"/>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112040</xdr:rowOff>
    </xdr:from>
    <xdr:to>
      <xdr:col>10</xdr:col>
      <xdr:colOff>114300</xdr:colOff>
      <xdr:row>78</xdr:row>
      <xdr:rowOff>154750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5140"/>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98844</xdr:rowOff>
    </xdr:from>
    <xdr:to>
      <xdr:col>24</xdr:col>
      <xdr:colOff>114300</xdr:colOff>
      <xdr:row>79</xdr:row>
      <xdr:rowOff>28994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94614</xdr:rowOff>
    </xdr:from>
    <xdr:to>
      <xdr:col>20</xdr:col>
      <xdr:colOff>38100</xdr:colOff>
      <xdr:row>79</xdr:row>
      <xdr:rowOff>24764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15891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105397</xdr:rowOff>
    </xdr:from>
    <xdr:to>
      <xdr:col>15</xdr:col>
      <xdr:colOff>101600</xdr:colOff>
      <xdr:row>79</xdr:row>
      <xdr:rowOff>35547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26674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103950</xdr:rowOff>
    </xdr:from>
    <xdr:to>
      <xdr:col>10</xdr:col>
      <xdr:colOff>165100</xdr:colOff>
      <xdr:row>79</xdr:row>
      <xdr:rowOff>34100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25227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61240</xdr:rowOff>
    </xdr:from>
    <xdr:to>
      <xdr:col>6</xdr:col>
      <xdr:colOff>38100</xdr:colOff>
      <xdr:row>78</xdr:row>
      <xdr:rowOff>162840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153967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141083</xdr:rowOff>
    </xdr:from>
    <xdr:to>
      <xdr:col>24</xdr:col>
      <xdr:colOff>63500</xdr:colOff>
      <xdr:row>96</xdr:row>
      <xdr:rowOff>110145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28833"/>
          <a:ext cx="838200" cy="1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141083</xdr:rowOff>
    </xdr:from>
    <xdr:to>
      <xdr:col>19</xdr:col>
      <xdr:colOff>177800</xdr:colOff>
      <xdr:row>97</xdr:row>
      <xdr:rowOff>105465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8833"/>
          <a:ext cx="889000" cy="3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105465</xdr:rowOff>
    </xdr:from>
    <xdr:to>
      <xdr:col>15</xdr:col>
      <xdr:colOff>50800</xdr:colOff>
      <xdr:row>97</xdr:row>
      <xdr:rowOff>130611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3611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130611</xdr:rowOff>
    </xdr:from>
    <xdr:to>
      <xdr:col>10</xdr:col>
      <xdr:colOff>114300</xdr:colOff>
      <xdr:row>98</xdr:row>
      <xdr:rowOff>76357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1261"/>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59345</xdr:rowOff>
    </xdr:from>
    <xdr:to>
      <xdr:col>24</xdr:col>
      <xdr:colOff>114300</xdr:colOff>
      <xdr:row>96</xdr:row>
      <xdr:rowOff>160945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37772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90283</xdr:rowOff>
    </xdr:from>
    <xdr:to>
      <xdr:col>20</xdr:col>
      <xdr:colOff>38100</xdr:colOff>
      <xdr:row>96</xdr:row>
      <xdr:rowOff>20433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11560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54665</xdr:rowOff>
    </xdr:from>
    <xdr:to>
      <xdr:col>15</xdr:col>
      <xdr:colOff>101600</xdr:colOff>
      <xdr:row>97</xdr:row>
      <xdr:rowOff>156265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147392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79811</xdr:rowOff>
    </xdr:from>
    <xdr:to>
      <xdr:col>10</xdr:col>
      <xdr:colOff>165100</xdr:colOff>
      <xdr:row>98</xdr:row>
      <xdr:rowOff>9961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25557</xdr:rowOff>
    </xdr:from>
    <xdr:to>
      <xdr:col>6</xdr:col>
      <xdr:colOff>38100</xdr:colOff>
      <xdr:row>98</xdr:row>
      <xdr:rowOff>127157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118284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141582</xdr:rowOff>
    </xdr:from>
    <xdr:to>
      <xdr:col>55</xdr:col>
      <xdr:colOff>0</xdr:colOff>
      <xdr:row>35</xdr:row>
      <xdr:rowOff>112436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70882"/>
          <a:ext cx="8382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17948</xdr:rowOff>
    </xdr:from>
    <xdr:to>
      <xdr:col>50</xdr:col>
      <xdr:colOff>114300</xdr:colOff>
      <xdr:row>34</xdr:row>
      <xdr:rowOff>141582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161448"/>
          <a:ext cx="889000" cy="8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17948</xdr:rowOff>
    </xdr:from>
    <xdr:to>
      <xdr:col>45</xdr:col>
      <xdr:colOff>177800</xdr:colOff>
      <xdr:row>37</xdr:row>
      <xdr:rowOff>79372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161448"/>
          <a:ext cx="889000" cy="12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16053</xdr:rowOff>
    </xdr:from>
    <xdr:to>
      <xdr:col>46</xdr:col>
      <xdr:colOff>38100</xdr:colOff>
      <xdr:row>32</xdr:row>
      <xdr:rowOff>117653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108780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64955</xdr:rowOff>
    </xdr:from>
    <xdr:to>
      <xdr:col>41</xdr:col>
      <xdr:colOff>50800</xdr:colOff>
      <xdr:row>37</xdr:row>
      <xdr:rowOff>79372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08605"/>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xdr:rowOff>
    </xdr:from>
    <xdr:to>
      <xdr:col>41</xdr:col>
      <xdr:colOff>101600</xdr:colOff>
      <xdr:row>37</xdr:row>
      <xdr:rowOff>102138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118665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31483</xdr:rowOff>
    </xdr:from>
    <xdr:to>
      <xdr:col>36</xdr:col>
      <xdr:colOff>165100</xdr:colOff>
      <xdr:row>37</xdr:row>
      <xdr:rowOff>133083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124210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61636</xdr:rowOff>
    </xdr:from>
    <xdr:to>
      <xdr:col>55</xdr:col>
      <xdr:colOff>50800</xdr:colOff>
      <xdr:row>35</xdr:row>
      <xdr:rowOff>163236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84513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90782</xdr:rowOff>
    </xdr:from>
    <xdr:to>
      <xdr:col>50</xdr:col>
      <xdr:colOff>165100</xdr:colOff>
      <xdr:row>35</xdr:row>
      <xdr:rowOff>20932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37459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6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138598</xdr:rowOff>
    </xdr:from>
    <xdr:to>
      <xdr:col>46</xdr:col>
      <xdr:colOff>38100</xdr:colOff>
      <xdr:row>30</xdr:row>
      <xdr:rowOff>68748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1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85275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88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28572</xdr:rowOff>
    </xdr:from>
    <xdr:to>
      <xdr:col>41</xdr:col>
      <xdr:colOff>101600</xdr:colOff>
      <xdr:row>37</xdr:row>
      <xdr:rowOff>130172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121299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14155</xdr:rowOff>
    </xdr:from>
    <xdr:to>
      <xdr:col>36</xdr:col>
      <xdr:colOff>165100</xdr:colOff>
      <xdr:row>37</xdr:row>
      <xdr:rowOff>115755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132282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83617</xdr:rowOff>
    </xdr:from>
    <xdr:to>
      <xdr:col>55</xdr:col>
      <xdr:colOff>0</xdr:colOff>
      <xdr:row>58</xdr:row>
      <xdr:rowOff>22368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56267"/>
          <a:ext cx="838200" cy="1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38088</xdr:rowOff>
    </xdr:from>
    <xdr:to>
      <xdr:col>50</xdr:col>
      <xdr:colOff>114300</xdr:colOff>
      <xdr:row>57</xdr:row>
      <xdr:rowOff>83617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39288"/>
          <a:ext cx="889000" cy="2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38088</xdr:rowOff>
    </xdr:from>
    <xdr:to>
      <xdr:col>45</xdr:col>
      <xdr:colOff>177800</xdr:colOff>
      <xdr:row>57</xdr:row>
      <xdr:rowOff>17056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39288"/>
          <a:ext cx="8890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17056</xdr:rowOff>
    </xdr:from>
    <xdr:to>
      <xdr:col>41</xdr:col>
      <xdr:colOff>50800</xdr:colOff>
      <xdr:row>57</xdr:row>
      <xdr:rowOff>64658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9706"/>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143018</xdr:rowOff>
    </xdr:from>
    <xdr:to>
      <xdr:col>55</xdr:col>
      <xdr:colOff>50800</xdr:colOff>
      <xdr:row>58</xdr:row>
      <xdr:rowOff>73168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121445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32817</xdr:rowOff>
    </xdr:from>
    <xdr:to>
      <xdr:col>50</xdr:col>
      <xdr:colOff>165100</xdr:colOff>
      <xdr:row>57</xdr:row>
      <xdr:rowOff>134417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125544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158738</xdr:rowOff>
    </xdr:from>
    <xdr:to>
      <xdr:col>46</xdr:col>
      <xdr:colOff>38100</xdr:colOff>
      <xdr:row>56</xdr:row>
      <xdr:rowOff>88888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105415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137706</xdr:rowOff>
    </xdr:from>
    <xdr:to>
      <xdr:col>41</xdr:col>
      <xdr:colOff>101600</xdr:colOff>
      <xdr:row>57</xdr:row>
      <xdr:rowOff>67856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84383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13858</xdr:rowOff>
    </xdr:from>
    <xdr:to>
      <xdr:col>36</xdr:col>
      <xdr:colOff>165100</xdr:colOff>
      <xdr:row>57</xdr:row>
      <xdr:rowOff>115458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131985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6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29147</xdr:rowOff>
    </xdr:from>
    <xdr:to>
      <xdr:col>55</xdr:col>
      <xdr:colOff>0</xdr:colOff>
      <xdr:row>79</xdr:row>
      <xdr:rowOff>40742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02247"/>
          <a:ext cx="838200" cy="1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952</xdr:rowOff>
    </xdr:from>
    <xdr:to>
      <xdr:col>50</xdr:col>
      <xdr:colOff>114300</xdr:colOff>
      <xdr:row>78</xdr:row>
      <xdr:rowOff>29147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02602"/>
          <a:ext cx="889000" cy="19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952</xdr:rowOff>
    </xdr:from>
    <xdr:to>
      <xdr:col>45</xdr:col>
      <xdr:colOff>177800</xdr:colOff>
      <xdr:row>77</xdr:row>
      <xdr:rowOff>9043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02602"/>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9043</xdr:rowOff>
    </xdr:from>
    <xdr:to>
      <xdr:col>41</xdr:col>
      <xdr:colOff>50800</xdr:colOff>
      <xdr:row>77</xdr:row>
      <xdr:rowOff>80251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10693"/>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161392</xdr:rowOff>
    </xdr:from>
    <xdr:to>
      <xdr:col>55</xdr:col>
      <xdr:colOff>50800</xdr:colOff>
      <xdr:row>79</xdr:row>
      <xdr:rowOff>91542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76319</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149797</xdr:rowOff>
    </xdr:from>
    <xdr:to>
      <xdr:col>50</xdr:col>
      <xdr:colOff>165100</xdr:colOff>
      <xdr:row>78</xdr:row>
      <xdr:rowOff>79947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96474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121602</xdr:rowOff>
    </xdr:from>
    <xdr:to>
      <xdr:col>46</xdr:col>
      <xdr:colOff>38100</xdr:colOff>
      <xdr:row>77</xdr:row>
      <xdr:rowOff>51752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68280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129693</xdr:rowOff>
    </xdr:from>
    <xdr:to>
      <xdr:col>41</xdr:col>
      <xdr:colOff>101600</xdr:colOff>
      <xdr:row>77</xdr:row>
      <xdr:rowOff>59843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76369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29451</xdr:rowOff>
    </xdr:from>
    <xdr:to>
      <xdr:col>36</xdr:col>
      <xdr:colOff>165100</xdr:colOff>
      <xdr:row>77</xdr:row>
      <xdr:rowOff>131051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147578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124143</xdr:rowOff>
    </xdr:from>
    <xdr:to>
      <xdr:col>55</xdr:col>
      <xdr:colOff>0</xdr:colOff>
      <xdr:row>97</xdr:row>
      <xdr:rowOff>129515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54793"/>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129515</xdr:rowOff>
    </xdr:from>
    <xdr:to>
      <xdr:col>50</xdr:col>
      <xdr:colOff>114300</xdr:colOff>
      <xdr:row>98</xdr:row>
      <xdr:rowOff>6783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0165"/>
          <a:ext cx="889000" cy="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6783</xdr:rowOff>
    </xdr:from>
    <xdr:to>
      <xdr:col>45</xdr:col>
      <xdr:colOff>177800</xdr:colOff>
      <xdr:row>98</xdr:row>
      <xdr:rowOff>7150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08883"/>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7150</xdr:rowOff>
    </xdr:from>
    <xdr:to>
      <xdr:col>41</xdr:col>
      <xdr:colOff>50800</xdr:colOff>
      <xdr:row>98</xdr:row>
      <xdr:rowOff>42163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0925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73343</xdr:rowOff>
    </xdr:from>
    <xdr:to>
      <xdr:col>55</xdr:col>
      <xdr:colOff>50800</xdr:colOff>
      <xdr:row>98</xdr:row>
      <xdr:rowOff>3493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51770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78715</xdr:rowOff>
    </xdr:from>
    <xdr:to>
      <xdr:col>50</xdr:col>
      <xdr:colOff>165100</xdr:colOff>
      <xdr:row>98</xdr:row>
      <xdr:rowOff>8865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171442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127433</xdr:rowOff>
    </xdr:from>
    <xdr:to>
      <xdr:col>46</xdr:col>
      <xdr:colOff>38100</xdr:colOff>
      <xdr:row>98</xdr:row>
      <xdr:rowOff>57583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48710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127800</xdr:rowOff>
    </xdr:from>
    <xdr:to>
      <xdr:col>41</xdr:col>
      <xdr:colOff>101600</xdr:colOff>
      <xdr:row>98</xdr:row>
      <xdr:rowOff>57950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49077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162813</xdr:rowOff>
    </xdr:from>
    <xdr:to>
      <xdr:col>36</xdr:col>
      <xdr:colOff>165100</xdr:colOff>
      <xdr:row>98</xdr:row>
      <xdr:rowOff>92963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84090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74823</xdr:rowOff>
    </xdr:from>
    <xdr:to>
      <xdr:col>85</xdr:col>
      <xdr:colOff>127000</xdr:colOff>
      <xdr:row>36</xdr:row>
      <xdr:rowOff>81224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2470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74823</xdr:rowOff>
    </xdr:from>
    <xdr:to>
      <xdr:col>81</xdr:col>
      <xdr:colOff>50800</xdr:colOff>
      <xdr:row>37</xdr:row>
      <xdr:rowOff>97363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247023"/>
          <a:ext cx="889000" cy="19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68880</xdr:rowOff>
    </xdr:from>
    <xdr:to>
      <xdr:col>76</xdr:col>
      <xdr:colOff>114300</xdr:colOff>
      <xdr:row>37</xdr:row>
      <xdr:rowOff>97363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5898180"/>
          <a:ext cx="889000" cy="5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161646</xdr:rowOff>
    </xdr:from>
    <xdr:to>
      <xdr:col>71</xdr:col>
      <xdr:colOff>177800</xdr:colOff>
      <xdr:row>34</xdr:row>
      <xdr:rowOff>68880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5476596"/>
          <a:ext cx="889000" cy="4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30424</xdr:rowOff>
    </xdr:from>
    <xdr:to>
      <xdr:col>85</xdr:col>
      <xdr:colOff>177800</xdr:colOff>
      <xdr:row>36</xdr:row>
      <xdr:rowOff>132024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2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53301</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0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24023</xdr:rowOff>
    </xdr:from>
    <xdr:to>
      <xdr:col>81</xdr:col>
      <xdr:colOff>101600</xdr:colOff>
      <xdr:row>36</xdr:row>
      <xdr:rowOff>125623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1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142150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9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46563</xdr:rowOff>
    </xdr:from>
    <xdr:to>
      <xdr:col>76</xdr:col>
      <xdr:colOff>165100</xdr:colOff>
      <xdr:row>37</xdr:row>
      <xdr:rowOff>148163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164690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16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18080</xdr:rowOff>
    </xdr:from>
    <xdr:to>
      <xdr:col>72</xdr:col>
      <xdr:colOff>38100</xdr:colOff>
      <xdr:row>34</xdr:row>
      <xdr:rowOff>119680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136207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562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110846</xdr:rowOff>
    </xdr:from>
    <xdr:to>
      <xdr:col>67</xdr:col>
      <xdr:colOff>101600</xdr:colOff>
      <xdr:row>32</xdr:row>
      <xdr:rowOff>40996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57523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52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134710</xdr:rowOff>
    </xdr:from>
    <xdr:to>
      <xdr:col>85</xdr:col>
      <xdr:colOff>127000</xdr:colOff>
      <xdr:row>76</xdr:row>
      <xdr:rowOff>152312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6491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130073</xdr:rowOff>
    </xdr:from>
    <xdr:to>
      <xdr:col>81</xdr:col>
      <xdr:colOff>50800</xdr:colOff>
      <xdr:row>76</xdr:row>
      <xdr:rowOff>152312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160273"/>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113004</xdr:rowOff>
    </xdr:from>
    <xdr:to>
      <xdr:col>76</xdr:col>
      <xdr:colOff>114300</xdr:colOff>
      <xdr:row>76</xdr:row>
      <xdr:rowOff>130073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4320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84302</xdr:rowOff>
    </xdr:from>
    <xdr:to>
      <xdr:col>71</xdr:col>
      <xdr:colOff>177800</xdr:colOff>
      <xdr:row>76</xdr:row>
      <xdr:rowOff>113004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145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83910</xdr:rowOff>
    </xdr:from>
    <xdr:to>
      <xdr:col>85</xdr:col>
      <xdr:colOff>177800</xdr:colOff>
      <xdr:row>77</xdr:row>
      <xdr:rowOff>14060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62337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101512</xdr:rowOff>
    </xdr:from>
    <xdr:to>
      <xdr:col>81</xdr:col>
      <xdr:colOff>101600</xdr:colOff>
      <xdr:row>77</xdr:row>
      <xdr:rowOff>31662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22789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79273</xdr:rowOff>
    </xdr:from>
    <xdr:to>
      <xdr:col>76</xdr:col>
      <xdr:colOff>165100</xdr:colOff>
      <xdr:row>77</xdr:row>
      <xdr:rowOff>9423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62204</xdr:rowOff>
    </xdr:from>
    <xdr:to>
      <xdr:col>72</xdr:col>
      <xdr:colOff>38100</xdr:colOff>
      <xdr:row>76</xdr:row>
      <xdr:rowOff>163804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154931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33502</xdr:rowOff>
    </xdr:from>
    <xdr:to>
      <xdr:col>67</xdr:col>
      <xdr:colOff>101600</xdr:colOff>
      <xdr:row>76</xdr:row>
      <xdr:rowOff>135102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151630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8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163894</xdr:rowOff>
    </xdr:from>
    <xdr:to>
      <xdr:col>85</xdr:col>
      <xdr:colOff>127000</xdr:colOff>
      <xdr:row>98</xdr:row>
      <xdr:rowOff>20586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94544"/>
          <a:ext cx="8382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43675</xdr:rowOff>
    </xdr:from>
    <xdr:to>
      <xdr:col>81</xdr:col>
      <xdr:colOff>50800</xdr:colOff>
      <xdr:row>97</xdr:row>
      <xdr:rowOff>163894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331425"/>
          <a:ext cx="889000" cy="4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43675</xdr:rowOff>
    </xdr:from>
    <xdr:to>
      <xdr:col>76</xdr:col>
      <xdr:colOff>114300</xdr:colOff>
      <xdr:row>98</xdr:row>
      <xdr:rowOff>92774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331425"/>
          <a:ext cx="889000" cy="5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92774</xdr:rowOff>
    </xdr:from>
    <xdr:to>
      <xdr:col>71</xdr:col>
      <xdr:colOff>177800</xdr:colOff>
      <xdr:row>98</xdr:row>
      <xdr:rowOff>135649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4874"/>
          <a:ext cx="8890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141236</xdr:rowOff>
    </xdr:from>
    <xdr:to>
      <xdr:col>85</xdr:col>
      <xdr:colOff>177800</xdr:colOff>
      <xdr:row>98</xdr:row>
      <xdr:rowOff>71386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119663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113094</xdr:rowOff>
    </xdr:from>
    <xdr:to>
      <xdr:col>81</xdr:col>
      <xdr:colOff>101600</xdr:colOff>
      <xdr:row>98</xdr:row>
      <xdr:rowOff>43244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34371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164325</xdr:rowOff>
    </xdr:from>
    <xdr:to>
      <xdr:col>76</xdr:col>
      <xdr:colOff>165100</xdr:colOff>
      <xdr:row>95</xdr:row>
      <xdr:rowOff>94475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2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111002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0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41974</xdr:rowOff>
    </xdr:from>
    <xdr:to>
      <xdr:col>72</xdr:col>
      <xdr:colOff>38100</xdr:colOff>
      <xdr:row>98</xdr:row>
      <xdr:rowOff>143574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134701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84849</xdr:rowOff>
    </xdr:from>
    <xdr:to>
      <xdr:col>67</xdr:col>
      <xdr:colOff>101600</xdr:colOff>
      <xdr:row>99</xdr:row>
      <xdr:rowOff>14999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6126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97899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97899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97899</xdr:rowOff>
    </xdr:from>
    <xdr:to>
      <xdr:col>107</xdr:col>
      <xdr:colOff>50800</xdr:colOff>
      <xdr:row>39</xdr:row>
      <xdr:rowOff>97899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83693</xdr:rowOff>
    </xdr:from>
    <xdr:to>
      <xdr:col>102</xdr:col>
      <xdr:colOff>114300</xdr:colOff>
      <xdr:row>39</xdr:row>
      <xdr:rowOff>97899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70243"/>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47099</xdr:rowOff>
    </xdr:from>
    <xdr:to>
      <xdr:col>107</xdr:col>
      <xdr:colOff>101600</xdr:colOff>
      <xdr:row>39</xdr:row>
      <xdr:rowOff>148699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139826</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47099</xdr:rowOff>
    </xdr:from>
    <xdr:to>
      <xdr:col>102</xdr:col>
      <xdr:colOff>165100</xdr:colOff>
      <xdr:row>39</xdr:row>
      <xdr:rowOff>148699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139826</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32893</xdr:rowOff>
    </xdr:from>
    <xdr:to>
      <xdr:col>98</xdr:col>
      <xdr:colOff>38100</xdr:colOff>
      <xdr:row>39</xdr:row>
      <xdr:rowOff>134493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125620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12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163170</xdr:rowOff>
    </xdr:from>
    <xdr:to>
      <xdr:col>116</xdr:col>
      <xdr:colOff>63500</xdr:colOff>
      <xdr:row>56</xdr:row>
      <xdr:rowOff>80721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592920"/>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80721</xdr:rowOff>
    </xdr:from>
    <xdr:to>
      <xdr:col>111</xdr:col>
      <xdr:colOff>177800</xdr:colOff>
      <xdr:row>56</xdr:row>
      <xdr:rowOff>84989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8192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65824</xdr:rowOff>
    </xdr:from>
    <xdr:to>
      <xdr:col>107</xdr:col>
      <xdr:colOff>50800</xdr:colOff>
      <xdr:row>56</xdr:row>
      <xdr:rowOff>84989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667024"/>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65824</xdr:rowOff>
    </xdr:from>
    <xdr:to>
      <xdr:col>102</xdr:col>
      <xdr:colOff>114300</xdr:colOff>
      <xdr:row>56</xdr:row>
      <xdr:rowOff>72225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670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112370</xdr:rowOff>
    </xdr:from>
    <xdr:to>
      <xdr:col>116</xdr:col>
      <xdr:colOff>114300</xdr:colOff>
      <xdr:row>56</xdr:row>
      <xdr:rowOff>42520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135247</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29921</xdr:rowOff>
    </xdr:from>
    <xdr:to>
      <xdr:col>112</xdr:col>
      <xdr:colOff>38100</xdr:colOff>
      <xdr:row>56</xdr:row>
      <xdr:rowOff>131521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148048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34189</xdr:rowOff>
    </xdr:from>
    <xdr:to>
      <xdr:col>107</xdr:col>
      <xdr:colOff>101600</xdr:colOff>
      <xdr:row>56</xdr:row>
      <xdr:rowOff>135789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152316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15024</xdr:rowOff>
    </xdr:from>
    <xdr:to>
      <xdr:col>102</xdr:col>
      <xdr:colOff>165100</xdr:colOff>
      <xdr:row>56</xdr:row>
      <xdr:rowOff>116624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133151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21425</xdr:rowOff>
    </xdr:from>
    <xdr:to>
      <xdr:col>98</xdr:col>
      <xdr:colOff>38100</xdr:colOff>
      <xdr:row>56</xdr:row>
      <xdr:rowOff>123025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139552</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138009</xdr:rowOff>
    </xdr:from>
    <xdr:to>
      <xdr:col>116</xdr:col>
      <xdr:colOff>62864</xdr:colOff>
      <xdr:row>78</xdr:row>
      <xdr:rowOff>152113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82409"/>
          <a:ext cx="1269" cy="1042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155940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152113</xdr:rowOff>
    </xdr:from>
    <xdr:to>
      <xdr:col>116</xdr:col>
      <xdr:colOff>152400</xdr:colOff>
      <xdr:row>78</xdr:row>
      <xdr:rowOff>152113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2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84686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138009</xdr:rowOff>
    </xdr:from>
    <xdr:to>
      <xdr:col>116</xdr:col>
      <xdr:colOff>152400</xdr:colOff>
      <xdr:row>72</xdr:row>
      <xdr:rowOff>138009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8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24165</xdr:rowOff>
    </xdr:from>
    <xdr:to>
      <xdr:col>116</xdr:col>
      <xdr:colOff>63500</xdr:colOff>
      <xdr:row>75</xdr:row>
      <xdr:rowOff>60261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82915"/>
          <a:ext cx="8382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30477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52050</xdr:rowOff>
    </xdr:from>
    <xdr:to>
      <xdr:col>116</xdr:col>
      <xdr:colOff>114300</xdr:colOff>
      <xdr:row>76</xdr:row>
      <xdr:rowOff>153650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59119</xdr:rowOff>
    </xdr:from>
    <xdr:to>
      <xdr:col>111</xdr:col>
      <xdr:colOff>177800</xdr:colOff>
      <xdr:row>75</xdr:row>
      <xdr:rowOff>60261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1786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72189</xdr:rowOff>
    </xdr:from>
    <xdr:to>
      <xdr:col>112</xdr:col>
      <xdr:colOff>38100</xdr:colOff>
      <xdr:row>77</xdr:row>
      <xdr:rowOff>2339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1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164916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66846</xdr:rowOff>
    </xdr:from>
    <xdr:to>
      <xdr:col>107</xdr:col>
      <xdr:colOff>50800</xdr:colOff>
      <xdr:row>75</xdr:row>
      <xdr:rowOff>59119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068346"/>
          <a:ext cx="889000" cy="8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92923</xdr:rowOff>
    </xdr:from>
    <xdr:to>
      <xdr:col>107</xdr:col>
      <xdr:colOff>101600</xdr:colOff>
      <xdr:row>77</xdr:row>
      <xdr:rowOff>23073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14200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66846</xdr:rowOff>
    </xdr:from>
    <xdr:to>
      <xdr:col>102</xdr:col>
      <xdr:colOff>114300</xdr:colOff>
      <xdr:row>71</xdr:row>
      <xdr:rowOff>70891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068346"/>
          <a:ext cx="889000" cy="17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44780</xdr:rowOff>
    </xdr:from>
    <xdr:to>
      <xdr:col>102</xdr:col>
      <xdr:colOff>165100</xdr:colOff>
      <xdr:row>76</xdr:row>
      <xdr:rowOff>146380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21715</xdr:rowOff>
    </xdr:from>
    <xdr:to>
      <xdr:col>98</xdr:col>
      <xdr:colOff>38100</xdr:colOff>
      <xdr:row>76</xdr:row>
      <xdr:rowOff>123315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114442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144815</xdr:rowOff>
    </xdr:from>
    <xdr:to>
      <xdr:col>116</xdr:col>
      <xdr:colOff>114300</xdr:colOff>
      <xdr:row>75</xdr:row>
      <xdr:rowOff>74965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167692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9461</xdr:rowOff>
    </xdr:from>
    <xdr:to>
      <xdr:col>112</xdr:col>
      <xdr:colOff>38100</xdr:colOff>
      <xdr:row>75</xdr:row>
      <xdr:rowOff>111061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127588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8319</xdr:rowOff>
    </xdr:from>
    <xdr:to>
      <xdr:col>107</xdr:col>
      <xdr:colOff>101600</xdr:colOff>
      <xdr:row>75</xdr:row>
      <xdr:rowOff>109919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126446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16046</xdr:rowOff>
    </xdr:from>
    <xdr:to>
      <xdr:col>102</xdr:col>
      <xdr:colOff>165100</xdr:colOff>
      <xdr:row>70</xdr:row>
      <xdr:rowOff>117646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134173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7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20091</xdr:rowOff>
    </xdr:from>
    <xdr:to>
      <xdr:col>98</xdr:col>
      <xdr:colOff>38100</xdr:colOff>
      <xdr:row>71</xdr:row>
      <xdr:rowOff>121691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1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138218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全体的に類団平均よりも高く推移している。</a:t>
          </a:r>
          <a:endParaRPr lang="ja-JP" altLang="ja-JP" sz="1400">
            <a:effectLst/>
          </a:endParaRPr>
        </a:p>
        <a:p>
          <a:r>
            <a:rPr kumimoji="1" lang="ja-JP" altLang="ja-JP" sz="1100">
              <a:solidFill>
                <a:schemeClr val="dk1"/>
              </a:solidFill>
              <a:effectLst/>
              <a:latin typeface="+mn-lt"/>
              <a:ea typeface="+mn-ea"/>
              <a:cs typeface="+mn-cs"/>
            </a:rPr>
            <a:t>　義務的経費について、人件費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は職員数の増等により増加し、依然類団平均を上回る状況となっている。扶助費ではコロナ対策の支給事業や生活保護関連経費が減となった影響により、前年度から減少している。</a:t>
          </a:r>
          <a:endParaRPr lang="ja-JP" altLang="ja-JP" sz="1400">
            <a:effectLst/>
          </a:endParaRPr>
        </a:p>
        <a:p>
          <a:r>
            <a:rPr kumimoji="1" lang="ja-JP" altLang="ja-JP" sz="1100">
              <a:solidFill>
                <a:schemeClr val="dk1"/>
              </a:solidFill>
              <a:effectLst/>
              <a:latin typeface="+mn-lt"/>
              <a:ea typeface="+mn-ea"/>
              <a:cs typeface="+mn-cs"/>
            </a:rPr>
            <a:t>　投資的経費について、普通建設事業では昨年度浦戸諸島への光ファイバー整備が終了したこと等による減少が大きい。</a:t>
          </a:r>
          <a:r>
            <a:rPr kumimoji="1" lang="ja-JP" altLang="en-US" sz="1100">
              <a:solidFill>
                <a:schemeClr val="dk1"/>
              </a:solidFill>
              <a:effectLst/>
              <a:latin typeface="+mn-lt"/>
              <a:ea typeface="+mn-ea"/>
              <a:cs typeface="+mn-cs"/>
            </a:rPr>
            <a:t>災害復旧事業費では令和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月の福島県沖地震への対応があったものの、令和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月の福島県沖地震の復旧工事が完了したことにより前年度比で減となった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繰出金は、交通特会や後期高齢者医療事業特会等で増加となり、依然として類団平均を上回っている。</a:t>
          </a:r>
          <a:r>
            <a:rPr kumimoji="1" lang="ja-JP" altLang="en-US" sz="1100">
              <a:solidFill>
                <a:schemeClr val="dk1"/>
              </a:solidFill>
              <a:effectLst/>
              <a:latin typeface="+mn-lt"/>
              <a:ea typeface="+mn-ea"/>
              <a:cs typeface="+mn-cs"/>
            </a:rPr>
            <a:t>積立金では、市債管理基金への積立が減となったため減額となり、類団平均よりも下回っている。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今後は、高齢化による扶助費の増傾向や本市重点課題対策による普通建設事業及び公債費の増加が懸念されることから、各性質ごとの推移を注視していく必要がある。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52,474
51,904
17.37
26,499,905
24,894,502
1,433,503
12,505,002
17,815,559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88951</xdr:rowOff>
    </xdr:from>
    <xdr:to>
      <xdr:col>24</xdr:col>
      <xdr:colOff>63500</xdr:colOff>
      <xdr:row>33</xdr:row>
      <xdr:rowOff>137414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6801"/>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137414</xdr:rowOff>
    </xdr:from>
    <xdr:to>
      <xdr:col>19</xdr:col>
      <xdr:colOff>177800</xdr:colOff>
      <xdr:row>33</xdr:row>
      <xdr:rowOff>168961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52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130556</xdr:rowOff>
    </xdr:from>
    <xdr:to>
      <xdr:col>15</xdr:col>
      <xdr:colOff>50800</xdr:colOff>
      <xdr:row>33</xdr:row>
      <xdr:rowOff>168961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840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33</xdr:row>
      <xdr:rowOff>148387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84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38151</xdr:rowOff>
    </xdr:from>
    <xdr:to>
      <xdr:col>24</xdr:col>
      <xdr:colOff>114300</xdr:colOff>
      <xdr:row>33</xdr:row>
      <xdr:rowOff>139751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61028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86614</xdr:rowOff>
    </xdr:from>
    <xdr:to>
      <xdr:col>20</xdr:col>
      <xdr:colOff>38100</xdr:colOff>
      <xdr:row>34</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33291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118161</xdr:rowOff>
    </xdr:from>
    <xdr:to>
      <xdr:col>15</xdr:col>
      <xdr:colOff>101600</xdr:colOff>
      <xdr:row>34</xdr:row>
      <xdr:rowOff>48311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64838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79756</xdr:rowOff>
    </xdr:from>
    <xdr:to>
      <xdr:col>10</xdr:col>
      <xdr:colOff>165100</xdr:colOff>
      <xdr:row>34</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97587</xdr:rowOff>
    </xdr:from>
    <xdr:to>
      <xdr:col>6</xdr:col>
      <xdr:colOff>38100</xdr:colOff>
      <xdr:row>34</xdr:row>
      <xdr:rowOff>27737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44264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121633</xdr:rowOff>
    </xdr:from>
    <xdr:to>
      <xdr:col>24</xdr:col>
      <xdr:colOff>63500</xdr:colOff>
      <xdr:row>56</xdr:row>
      <xdr:rowOff>62502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51383"/>
          <a:ext cx="838200" cy="1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21247</xdr:rowOff>
    </xdr:from>
    <xdr:to>
      <xdr:col>19</xdr:col>
      <xdr:colOff>177800</xdr:colOff>
      <xdr:row>55</xdr:row>
      <xdr:rowOff>121633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65197"/>
          <a:ext cx="889000" cy="78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21247</xdr:rowOff>
    </xdr:from>
    <xdr:to>
      <xdr:col>15</xdr:col>
      <xdr:colOff>50800</xdr:colOff>
      <xdr:row>56</xdr:row>
      <xdr:rowOff>158780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65197"/>
          <a:ext cx="889000" cy="99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158780</xdr:rowOff>
    </xdr:from>
    <xdr:to>
      <xdr:col>10</xdr:col>
      <xdr:colOff>114300</xdr:colOff>
      <xdr:row>57</xdr:row>
      <xdr:rowOff>41257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59980"/>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11702</xdr:rowOff>
    </xdr:from>
    <xdr:to>
      <xdr:col>24</xdr:col>
      <xdr:colOff>114300</xdr:colOff>
      <xdr:row>56</xdr:row>
      <xdr:rowOff>113302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70833</xdr:rowOff>
    </xdr:from>
    <xdr:to>
      <xdr:col>20</xdr:col>
      <xdr:colOff>38100</xdr:colOff>
      <xdr:row>56</xdr:row>
      <xdr:rowOff>983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17510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141897</xdr:rowOff>
    </xdr:from>
    <xdr:to>
      <xdr:col>15</xdr:col>
      <xdr:colOff>101600</xdr:colOff>
      <xdr:row>51</xdr:row>
      <xdr:rowOff>72047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88574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107980</xdr:rowOff>
    </xdr:from>
    <xdr:to>
      <xdr:col>10</xdr:col>
      <xdr:colOff>165100</xdr:colOff>
      <xdr:row>57</xdr:row>
      <xdr:rowOff>38130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54657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161907</xdr:rowOff>
    </xdr:from>
    <xdr:to>
      <xdr:col>6</xdr:col>
      <xdr:colOff>38100</xdr:colOff>
      <xdr:row>57</xdr:row>
      <xdr:rowOff>92057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83184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74740</xdr:rowOff>
    </xdr:from>
    <xdr:to>
      <xdr:col>24</xdr:col>
      <xdr:colOff>63500</xdr:colOff>
      <xdr:row>75</xdr:row>
      <xdr:rowOff>153736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3490"/>
          <a:ext cx="838200" cy="7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74740</xdr:rowOff>
    </xdr:from>
    <xdr:to>
      <xdr:col>19</xdr:col>
      <xdr:colOff>177800</xdr:colOff>
      <xdr:row>76</xdr:row>
      <xdr:rowOff>67577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3490"/>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67577</xdr:rowOff>
    </xdr:from>
    <xdr:to>
      <xdr:col>15</xdr:col>
      <xdr:colOff>50800</xdr:colOff>
      <xdr:row>76</xdr:row>
      <xdr:rowOff>165570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7777"/>
          <a:ext cx="8890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165570</xdr:rowOff>
    </xdr:from>
    <xdr:to>
      <xdr:col>10</xdr:col>
      <xdr:colOff>114300</xdr:colOff>
      <xdr:row>77</xdr:row>
      <xdr:rowOff>80012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5770"/>
          <a:ext cx="889000" cy="8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102936</xdr:rowOff>
    </xdr:from>
    <xdr:to>
      <xdr:col>24</xdr:col>
      <xdr:colOff>114300</xdr:colOff>
      <xdr:row>76</xdr:row>
      <xdr:rowOff>33086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81363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23940</xdr:rowOff>
    </xdr:from>
    <xdr:to>
      <xdr:col>20</xdr:col>
      <xdr:colOff>38100</xdr:colOff>
      <xdr:row>75</xdr:row>
      <xdr:rowOff>125540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116667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16777</xdr:rowOff>
    </xdr:from>
    <xdr:to>
      <xdr:col>15</xdr:col>
      <xdr:colOff>101600</xdr:colOff>
      <xdr:row>76</xdr:row>
      <xdr:rowOff>118377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134903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114770</xdr:rowOff>
    </xdr:from>
    <xdr:to>
      <xdr:col>10</xdr:col>
      <xdr:colOff>165100</xdr:colOff>
      <xdr:row>77</xdr:row>
      <xdr:rowOff>44920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36047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29212</xdr:rowOff>
    </xdr:from>
    <xdr:to>
      <xdr:col>6</xdr:col>
      <xdr:colOff>38100</xdr:colOff>
      <xdr:row>77</xdr:row>
      <xdr:rowOff>130812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121939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135727</xdr:rowOff>
    </xdr:from>
    <xdr:to>
      <xdr:col>24</xdr:col>
      <xdr:colOff>63500</xdr:colOff>
      <xdr:row>98</xdr:row>
      <xdr:rowOff>146634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37827"/>
          <a:ext cx="8382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146634</xdr:rowOff>
    </xdr:from>
    <xdr:to>
      <xdr:col>19</xdr:col>
      <xdr:colOff>177800</xdr:colOff>
      <xdr:row>99</xdr:row>
      <xdr:rowOff>63119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48734"/>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63119</xdr:rowOff>
    </xdr:from>
    <xdr:to>
      <xdr:col>15</xdr:col>
      <xdr:colOff>50800</xdr:colOff>
      <xdr:row>99</xdr:row>
      <xdr:rowOff>92281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36669"/>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41587</xdr:rowOff>
    </xdr:from>
    <xdr:to>
      <xdr:col>10</xdr:col>
      <xdr:colOff>114300</xdr:colOff>
      <xdr:row>99</xdr:row>
      <xdr:rowOff>92281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15137"/>
          <a:ext cx="889000" cy="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84927</xdr:rowOff>
    </xdr:from>
    <xdr:to>
      <xdr:col>24</xdr:col>
      <xdr:colOff>114300</xdr:colOff>
      <xdr:row>99</xdr:row>
      <xdr:rowOff>15077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63354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95834</xdr:rowOff>
    </xdr:from>
    <xdr:to>
      <xdr:col>20</xdr:col>
      <xdr:colOff>38100</xdr:colOff>
      <xdr:row>99</xdr:row>
      <xdr:rowOff>25984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17111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12319</xdr:rowOff>
    </xdr:from>
    <xdr:to>
      <xdr:col>15</xdr:col>
      <xdr:colOff>101600</xdr:colOff>
      <xdr:row>99</xdr:row>
      <xdr:rowOff>113919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105046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41481</xdr:rowOff>
    </xdr:from>
    <xdr:to>
      <xdr:col>10</xdr:col>
      <xdr:colOff>165100</xdr:colOff>
      <xdr:row>99</xdr:row>
      <xdr:rowOff>143081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134208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162237</xdr:rowOff>
    </xdr:from>
    <xdr:to>
      <xdr:col>6</xdr:col>
      <xdr:colOff>38100</xdr:colOff>
      <xdr:row>99</xdr:row>
      <xdr:rowOff>92387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108914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13589</xdr:rowOff>
    </xdr:from>
    <xdr:to>
      <xdr:col>55</xdr:col>
      <xdr:colOff>0</xdr:colOff>
      <xdr:row>36</xdr:row>
      <xdr:rowOff>18923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85789"/>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18923</xdr:rowOff>
    </xdr:from>
    <xdr:to>
      <xdr:col>50</xdr:col>
      <xdr:colOff>114300</xdr:colOff>
      <xdr:row>36</xdr:row>
      <xdr:rowOff>23876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911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23876</xdr:rowOff>
    </xdr:from>
    <xdr:to>
      <xdr:col>45</xdr:col>
      <xdr:colOff>177800</xdr:colOff>
      <xdr:row>36</xdr:row>
      <xdr:rowOff>28067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9607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28067</xdr:rowOff>
    </xdr:from>
    <xdr:to>
      <xdr:col>41</xdr:col>
      <xdr:colOff>50800</xdr:colOff>
      <xdr:row>36</xdr:row>
      <xdr:rowOff>37211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002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134239</xdr:rowOff>
    </xdr:from>
    <xdr:to>
      <xdr:col>55</xdr:col>
      <xdr:colOff>50800</xdr:colOff>
      <xdr:row>36</xdr:row>
      <xdr:rowOff>64389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157116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139573</xdr:rowOff>
    </xdr:from>
    <xdr:to>
      <xdr:col>50</xdr:col>
      <xdr:colOff>165100</xdr:colOff>
      <xdr:row>36</xdr:row>
      <xdr:rowOff>69723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86250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144526</xdr:rowOff>
    </xdr:from>
    <xdr:to>
      <xdr:col>46</xdr:col>
      <xdr:colOff>38100</xdr:colOff>
      <xdr:row>36</xdr:row>
      <xdr:rowOff>74676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91203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148717</xdr:rowOff>
    </xdr:from>
    <xdr:to>
      <xdr:col>41</xdr:col>
      <xdr:colOff>101600</xdr:colOff>
      <xdr:row>36</xdr:row>
      <xdr:rowOff>78867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95394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157861</xdr:rowOff>
    </xdr:from>
    <xdr:to>
      <xdr:col>36</xdr:col>
      <xdr:colOff>165100</xdr:colOff>
      <xdr:row>36</xdr:row>
      <xdr:rowOff>88011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104538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45765</xdr:rowOff>
    </xdr:from>
    <xdr:to>
      <xdr:col>55</xdr:col>
      <xdr:colOff>0</xdr:colOff>
      <xdr:row>58</xdr:row>
      <xdr:rowOff>66263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89865"/>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68072</xdr:rowOff>
    </xdr:from>
    <xdr:to>
      <xdr:col>50</xdr:col>
      <xdr:colOff>114300</xdr:colOff>
      <xdr:row>58</xdr:row>
      <xdr:rowOff>45765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40722"/>
          <a:ext cx="889000" cy="14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56318</xdr:rowOff>
    </xdr:from>
    <xdr:to>
      <xdr:col>45</xdr:col>
      <xdr:colOff>177800</xdr:colOff>
      <xdr:row>57</xdr:row>
      <xdr:rowOff>68072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28968"/>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31782</xdr:rowOff>
    </xdr:from>
    <xdr:to>
      <xdr:col>41</xdr:col>
      <xdr:colOff>50800</xdr:colOff>
      <xdr:row>57</xdr:row>
      <xdr:rowOff>56318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04432"/>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15463</xdr:rowOff>
    </xdr:from>
    <xdr:to>
      <xdr:col>55</xdr:col>
      <xdr:colOff>50800</xdr:colOff>
      <xdr:row>58</xdr:row>
      <xdr:rowOff>117063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38340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166415</xdr:rowOff>
    </xdr:from>
    <xdr:to>
      <xdr:col>50</xdr:col>
      <xdr:colOff>165100</xdr:colOff>
      <xdr:row>58</xdr:row>
      <xdr:rowOff>96565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113092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71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17272</xdr:rowOff>
    </xdr:from>
    <xdr:to>
      <xdr:col>46</xdr:col>
      <xdr:colOff>38100</xdr:colOff>
      <xdr:row>57</xdr:row>
      <xdr:rowOff>118872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135399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5518</xdr:rowOff>
    </xdr:from>
    <xdr:to>
      <xdr:col>41</xdr:col>
      <xdr:colOff>101600</xdr:colOff>
      <xdr:row>57</xdr:row>
      <xdr:rowOff>107118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123645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152432</xdr:rowOff>
    </xdr:from>
    <xdr:to>
      <xdr:col>36</xdr:col>
      <xdr:colOff>165100</xdr:colOff>
      <xdr:row>57</xdr:row>
      <xdr:rowOff>82582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99109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135128</xdr:rowOff>
    </xdr:from>
    <xdr:to>
      <xdr:col>55</xdr:col>
      <xdr:colOff>0</xdr:colOff>
      <xdr:row>75</xdr:row>
      <xdr:rowOff>16256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308078"/>
          <a:ext cx="8382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135128</xdr:rowOff>
    </xdr:from>
    <xdr:to>
      <xdr:col>50</xdr:col>
      <xdr:colOff>114300</xdr:colOff>
      <xdr:row>74</xdr:row>
      <xdr:rowOff>63767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308078"/>
          <a:ext cx="889000" cy="4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63767</xdr:rowOff>
    </xdr:from>
    <xdr:to>
      <xdr:col>45</xdr:col>
      <xdr:colOff>177800</xdr:colOff>
      <xdr:row>75</xdr:row>
      <xdr:rowOff>98590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51067"/>
          <a:ext cx="889000" cy="2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98590</xdr:rowOff>
    </xdr:from>
    <xdr:to>
      <xdr:col>41</xdr:col>
      <xdr:colOff>50800</xdr:colOff>
      <xdr:row>76</xdr:row>
      <xdr:rowOff>67233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57340"/>
          <a:ext cx="889000" cy="1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136906</xdr:rowOff>
    </xdr:from>
    <xdr:to>
      <xdr:col>55</xdr:col>
      <xdr:colOff>50800</xdr:colOff>
      <xdr:row>75</xdr:row>
      <xdr:rowOff>67056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159783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84328</xdr:rowOff>
    </xdr:from>
    <xdr:to>
      <xdr:col>50</xdr:col>
      <xdr:colOff>165100</xdr:colOff>
      <xdr:row>72</xdr:row>
      <xdr:rowOff>14478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2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31005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0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12967</xdr:rowOff>
    </xdr:from>
    <xdr:to>
      <xdr:col>46</xdr:col>
      <xdr:colOff>38100</xdr:colOff>
      <xdr:row>74</xdr:row>
      <xdr:rowOff>114567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131094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4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47790</xdr:rowOff>
    </xdr:from>
    <xdr:to>
      <xdr:col>41</xdr:col>
      <xdr:colOff>101600</xdr:colOff>
      <xdr:row>75</xdr:row>
      <xdr:rowOff>149389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06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165917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16433</xdr:rowOff>
    </xdr:from>
    <xdr:to>
      <xdr:col>36</xdr:col>
      <xdr:colOff>165100</xdr:colOff>
      <xdr:row>76</xdr:row>
      <xdr:rowOff>118033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134561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107696</xdr:rowOff>
    </xdr:from>
    <xdr:to>
      <xdr:col>55</xdr:col>
      <xdr:colOff>0</xdr:colOff>
      <xdr:row>94</xdr:row>
      <xdr:rowOff>117818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23996"/>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138803</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6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8102</xdr:rowOff>
    </xdr:from>
    <xdr:to>
      <xdr:col>50</xdr:col>
      <xdr:colOff>114300</xdr:colOff>
      <xdr:row>94</xdr:row>
      <xdr:rowOff>107696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438602"/>
          <a:ext cx="889000" cy="7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88040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8102</xdr:rowOff>
    </xdr:from>
    <xdr:to>
      <xdr:col>45</xdr:col>
      <xdr:colOff>177800</xdr:colOff>
      <xdr:row>94</xdr:row>
      <xdr:rowOff>34646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438602"/>
          <a:ext cx="889000" cy="7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107611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34646</xdr:rowOff>
    </xdr:from>
    <xdr:to>
      <xdr:col>41</xdr:col>
      <xdr:colOff>50800</xdr:colOff>
      <xdr:row>94</xdr:row>
      <xdr:rowOff>53936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50946"/>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115625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67018</xdr:rowOff>
    </xdr:from>
    <xdr:to>
      <xdr:col>55</xdr:col>
      <xdr:colOff>50800</xdr:colOff>
      <xdr:row>94</xdr:row>
      <xdr:rowOff>168618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89895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56896</xdr:rowOff>
    </xdr:from>
    <xdr:to>
      <xdr:col>50</xdr:col>
      <xdr:colOff>165100</xdr:colOff>
      <xdr:row>94</xdr:row>
      <xdr:rowOff>158496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3573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128752</xdr:rowOff>
    </xdr:from>
    <xdr:to>
      <xdr:col>46</xdr:col>
      <xdr:colOff>38100</xdr:colOff>
      <xdr:row>90</xdr:row>
      <xdr:rowOff>58902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75429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1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155296</xdr:rowOff>
    </xdr:from>
    <xdr:to>
      <xdr:col>41</xdr:col>
      <xdr:colOff>101600</xdr:colOff>
      <xdr:row>94</xdr:row>
      <xdr:rowOff>85446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101973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3136</xdr:rowOff>
    </xdr:from>
    <xdr:to>
      <xdr:col>36</xdr:col>
      <xdr:colOff>165100</xdr:colOff>
      <xdr:row>94</xdr:row>
      <xdr:rowOff>104736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121263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155062</xdr:rowOff>
    </xdr:from>
    <xdr:to>
      <xdr:col>85</xdr:col>
      <xdr:colOff>127000</xdr:colOff>
      <xdr:row>38</xdr:row>
      <xdr:rowOff>4689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98712"/>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119949</xdr:rowOff>
    </xdr:from>
    <xdr:to>
      <xdr:col>81</xdr:col>
      <xdr:colOff>50800</xdr:colOff>
      <xdr:row>38</xdr:row>
      <xdr:rowOff>4689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63599"/>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119949</xdr:rowOff>
    </xdr:from>
    <xdr:to>
      <xdr:col>76</xdr:col>
      <xdr:colOff>114300</xdr:colOff>
      <xdr:row>37</xdr:row>
      <xdr:rowOff>159862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3599"/>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159862</xdr:rowOff>
    </xdr:from>
    <xdr:to>
      <xdr:col>71</xdr:col>
      <xdr:colOff>177800</xdr:colOff>
      <xdr:row>38</xdr:row>
      <xdr:rowOff>28875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0351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104262</xdr:rowOff>
    </xdr:from>
    <xdr:to>
      <xdr:col>85</xdr:col>
      <xdr:colOff>177800</xdr:colOff>
      <xdr:row>38</xdr:row>
      <xdr:rowOff>34412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82689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125339</xdr:rowOff>
    </xdr:from>
    <xdr:to>
      <xdr:col>81</xdr:col>
      <xdr:colOff>101600</xdr:colOff>
      <xdr:row>38</xdr:row>
      <xdr:rowOff>55489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46616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69149</xdr:rowOff>
    </xdr:from>
    <xdr:to>
      <xdr:col>76</xdr:col>
      <xdr:colOff>165100</xdr:colOff>
      <xdr:row>37</xdr:row>
      <xdr:rowOff>170749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161876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109062</xdr:rowOff>
    </xdr:from>
    <xdr:to>
      <xdr:col>72</xdr:col>
      <xdr:colOff>38100</xdr:colOff>
      <xdr:row>38</xdr:row>
      <xdr:rowOff>39212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149525</xdr:rowOff>
    </xdr:from>
    <xdr:to>
      <xdr:col>67</xdr:col>
      <xdr:colOff>101600</xdr:colOff>
      <xdr:row>38</xdr:row>
      <xdr:rowOff>79674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70802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11226</xdr:rowOff>
    </xdr:from>
    <xdr:to>
      <xdr:col>85</xdr:col>
      <xdr:colOff>127000</xdr:colOff>
      <xdr:row>57</xdr:row>
      <xdr:rowOff>36906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83876"/>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75902</xdr:rowOff>
    </xdr:from>
    <xdr:to>
      <xdr:col>81</xdr:col>
      <xdr:colOff>50800</xdr:colOff>
      <xdr:row>57</xdr:row>
      <xdr:rowOff>36906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77102"/>
          <a:ext cx="889000" cy="1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75902</xdr:rowOff>
    </xdr:from>
    <xdr:to>
      <xdr:col>76</xdr:col>
      <xdr:colOff>114300</xdr:colOff>
      <xdr:row>56</xdr:row>
      <xdr:rowOff>157111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77102"/>
          <a:ext cx="889000" cy="8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157111</xdr:rowOff>
    </xdr:from>
    <xdr:to>
      <xdr:col>71</xdr:col>
      <xdr:colOff>177800</xdr:colOff>
      <xdr:row>58</xdr:row>
      <xdr:rowOff>6579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8311"/>
          <a:ext cx="889000" cy="1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131876</xdr:rowOff>
    </xdr:from>
    <xdr:to>
      <xdr:col>85</xdr:col>
      <xdr:colOff>177800</xdr:colOff>
      <xdr:row>57</xdr:row>
      <xdr:rowOff>62026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110303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157556</xdr:rowOff>
    </xdr:from>
    <xdr:to>
      <xdr:col>81</xdr:col>
      <xdr:colOff>101600</xdr:colOff>
      <xdr:row>57</xdr:row>
      <xdr:rowOff>87706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78833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25102</xdr:rowOff>
    </xdr:from>
    <xdr:to>
      <xdr:col>76</xdr:col>
      <xdr:colOff>165100</xdr:colOff>
      <xdr:row>56</xdr:row>
      <xdr:rowOff>126702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117829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106311</xdr:rowOff>
    </xdr:from>
    <xdr:to>
      <xdr:col>72</xdr:col>
      <xdr:colOff>38100</xdr:colOff>
      <xdr:row>57</xdr:row>
      <xdr:rowOff>36461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27588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127229</xdr:rowOff>
    </xdr:from>
    <xdr:to>
      <xdr:col>67</xdr:col>
      <xdr:colOff>101600</xdr:colOff>
      <xdr:row>58</xdr:row>
      <xdr:rowOff>57379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48506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65359</xdr:rowOff>
    </xdr:from>
    <xdr:to>
      <xdr:col>85</xdr:col>
      <xdr:colOff>127000</xdr:colOff>
      <xdr:row>76</xdr:row>
      <xdr:rowOff>66548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095559"/>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65359</xdr:rowOff>
    </xdr:from>
    <xdr:to>
      <xdr:col>81</xdr:col>
      <xdr:colOff>50800</xdr:colOff>
      <xdr:row>77</xdr:row>
      <xdr:rowOff>85475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095559"/>
          <a:ext cx="889000" cy="1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51552</xdr:rowOff>
    </xdr:from>
    <xdr:to>
      <xdr:col>76</xdr:col>
      <xdr:colOff>114300</xdr:colOff>
      <xdr:row>77</xdr:row>
      <xdr:rowOff>85475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2738852"/>
          <a:ext cx="889000" cy="5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125344</xdr:rowOff>
    </xdr:from>
    <xdr:to>
      <xdr:col>71</xdr:col>
      <xdr:colOff>177800</xdr:colOff>
      <xdr:row>74</xdr:row>
      <xdr:rowOff>51552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2298294"/>
          <a:ext cx="889000" cy="4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15748</xdr:rowOff>
    </xdr:from>
    <xdr:to>
      <xdr:col>85</xdr:col>
      <xdr:colOff>177800</xdr:colOff>
      <xdr:row>76</xdr:row>
      <xdr:rowOff>117348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38625</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14559</xdr:rowOff>
    </xdr:from>
    <xdr:to>
      <xdr:col>81</xdr:col>
      <xdr:colOff>101600</xdr:colOff>
      <xdr:row>76</xdr:row>
      <xdr:rowOff>116159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0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132687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34675</xdr:rowOff>
    </xdr:from>
    <xdr:to>
      <xdr:col>76</xdr:col>
      <xdr:colOff>165100</xdr:colOff>
      <xdr:row>77</xdr:row>
      <xdr:rowOff>136275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152802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1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752</xdr:rowOff>
    </xdr:from>
    <xdr:to>
      <xdr:col>72</xdr:col>
      <xdr:colOff>38100</xdr:colOff>
      <xdr:row>74</xdr:row>
      <xdr:rowOff>102352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6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118879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4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74544</xdr:rowOff>
    </xdr:from>
    <xdr:to>
      <xdr:col>67</xdr:col>
      <xdr:colOff>101600</xdr:colOff>
      <xdr:row>72</xdr:row>
      <xdr:rowOff>4694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2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21221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0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134710</xdr:rowOff>
    </xdr:from>
    <xdr:to>
      <xdr:col>85</xdr:col>
      <xdr:colOff>127000</xdr:colOff>
      <xdr:row>96</xdr:row>
      <xdr:rowOff>152312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9391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130073</xdr:rowOff>
    </xdr:from>
    <xdr:to>
      <xdr:col>81</xdr:col>
      <xdr:colOff>50800</xdr:colOff>
      <xdr:row>96</xdr:row>
      <xdr:rowOff>152312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89273"/>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113004</xdr:rowOff>
    </xdr:from>
    <xdr:to>
      <xdr:col>76</xdr:col>
      <xdr:colOff>114300</xdr:colOff>
      <xdr:row>96</xdr:row>
      <xdr:rowOff>130073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7220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84302</xdr:rowOff>
    </xdr:from>
    <xdr:to>
      <xdr:col>71</xdr:col>
      <xdr:colOff>177800</xdr:colOff>
      <xdr:row>96</xdr:row>
      <xdr:rowOff>113004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435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83910</xdr:rowOff>
    </xdr:from>
    <xdr:to>
      <xdr:col>85</xdr:col>
      <xdr:colOff>177800</xdr:colOff>
      <xdr:row>97</xdr:row>
      <xdr:rowOff>14060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62337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101512</xdr:rowOff>
    </xdr:from>
    <xdr:to>
      <xdr:col>81</xdr:col>
      <xdr:colOff>101600</xdr:colOff>
      <xdr:row>97</xdr:row>
      <xdr:rowOff>31662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22789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79273</xdr:rowOff>
    </xdr:from>
    <xdr:to>
      <xdr:col>76</xdr:col>
      <xdr:colOff>165100</xdr:colOff>
      <xdr:row>97</xdr:row>
      <xdr:rowOff>9423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62204</xdr:rowOff>
    </xdr:from>
    <xdr:to>
      <xdr:col>72</xdr:col>
      <xdr:colOff>38100</xdr:colOff>
      <xdr:row>96</xdr:row>
      <xdr:rowOff>163804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154931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33502</xdr:rowOff>
    </xdr:from>
    <xdr:to>
      <xdr:col>67</xdr:col>
      <xdr:colOff>101600</xdr:colOff>
      <xdr:row>96</xdr:row>
      <xdr:rowOff>135102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151629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157988</xdr:rowOff>
    </xdr:from>
    <xdr:to>
      <xdr:col>116</xdr:col>
      <xdr:colOff>63500</xdr:colOff>
      <xdr:row>32</xdr:row>
      <xdr:rowOff>96266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5301488"/>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163322</xdr:rowOff>
    </xdr:from>
    <xdr:to>
      <xdr:col>111</xdr:col>
      <xdr:colOff>177800</xdr:colOff>
      <xdr:row>32</xdr:row>
      <xdr:rowOff>96266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306822"/>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129811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163322</xdr:rowOff>
    </xdr:from>
    <xdr:to>
      <xdr:col>107</xdr:col>
      <xdr:colOff>50800</xdr:colOff>
      <xdr:row>32</xdr:row>
      <xdr:rowOff>138938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30682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166387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138938</xdr:rowOff>
    </xdr:from>
    <xdr:to>
      <xdr:col>102</xdr:col>
      <xdr:colOff>114300</xdr:colOff>
      <xdr:row>35</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5625338"/>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107188</xdr:rowOff>
    </xdr:from>
    <xdr:to>
      <xdr:col>116</xdr:col>
      <xdr:colOff>114300</xdr:colOff>
      <xdr:row>31</xdr:row>
      <xdr:rowOff>37338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60215</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2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45466</xdr:rowOff>
    </xdr:from>
    <xdr:to>
      <xdr:col>112</xdr:col>
      <xdr:colOff>38100</xdr:colOff>
      <xdr:row>32</xdr:row>
      <xdr:rowOff>147066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163593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112522</xdr:rowOff>
    </xdr:from>
    <xdr:to>
      <xdr:col>107</xdr:col>
      <xdr:colOff>101600</xdr:colOff>
      <xdr:row>31</xdr:row>
      <xdr:rowOff>42672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2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59199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503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88138</xdr:rowOff>
    </xdr:from>
    <xdr:to>
      <xdr:col>102</xdr:col>
      <xdr:colOff>165100</xdr:colOff>
      <xdr:row>33</xdr:row>
      <xdr:rowOff>18288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34815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3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165100</xdr:rowOff>
    </xdr:from>
    <xdr:to>
      <xdr:col>98</xdr:col>
      <xdr:colOff>38100</xdr:colOff>
      <xdr:row>35</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111777</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576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総務費では、津波住宅再建支援分の国庫補助金返還金費、浦戸地区光ファイバー整備事業が皆減となったことや、ふるさとしおがま復興基金への積立金が大きく減となったことにより減少した。</a:t>
          </a:r>
          <a:endParaRPr lang="ja-JP" altLang="ja-JP" sz="1400">
            <a:effectLst/>
          </a:endParaRPr>
        </a:p>
        <a:p>
          <a:r>
            <a:rPr kumimoji="1" lang="ja-JP" altLang="ja-JP" sz="1100">
              <a:solidFill>
                <a:schemeClr val="dk1"/>
              </a:solidFill>
              <a:effectLst/>
              <a:latin typeface="+mn-lt"/>
              <a:ea typeface="+mn-ea"/>
              <a:cs typeface="+mn-cs"/>
            </a:rPr>
            <a:t>　民生費では、福祉サービス費等で増額となった一方で、子育て世帯への臨時特別給付金等や住民税非課税世帯等に対する臨時特別給付金の減があったため、結果減となった。</a:t>
          </a:r>
          <a:endParaRPr lang="ja-JP" altLang="ja-JP" sz="1400">
            <a:effectLst/>
          </a:endParaRPr>
        </a:p>
        <a:p>
          <a:r>
            <a:rPr kumimoji="1" lang="ja-JP" altLang="ja-JP" sz="1100">
              <a:solidFill>
                <a:schemeClr val="dk1"/>
              </a:solidFill>
              <a:effectLst/>
              <a:latin typeface="+mn-lt"/>
              <a:ea typeface="+mn-ea"/>
              <a:cs typeface="+mn-cs"/>
            </a:rPr>
            <a:t>　商工費では、新型コロナウイルス感染症拡大防止協力金の皆減が主な要因となっている。</a:t>
          </a:r>
          <a:endParaRPr lang="ja-JP" altLang="ja-JP" sz="1400">
            <a:effectLst/>
          </a:endParaRPr>
        </a:p>
        <a:p>
          <a:r>
            <a:rPr kumimoji="1" lang="ja-JP" altLang="ja-JP" sz="1100">
              <a:solidFill>
                <a:schemeClr val="dk1"/>
              </a:solidFill>
              <a:effectLst/>
              <a:latin typeface="+mn-lt"/>
              <a:ea typeface="+mn-ea"/>
              <a:cs typeface="+mn-cs"/>
            </a:rPr>
            <a:t>　土木費では、海岸通地区震災復興市街地再開発事業が増となった一方で、桂島地区防災集団移転促進事業費や道路メンテナンス事業が減となり、結果減となった。</a:t>
          </a:r>
          <a:endParaRPr lang="ja-JP" altLang="ja-JP" sz="1400">
            <a:effectLst/>
          </a:endParaRPr>
        </a:p>
        <a:p>
          <a:r>
            <a:rPr kumimoji="1" lang="ja-JP" altLang="ja-JP" sz="1100">
              <a:solidFill>
                <a:schemeClr val="dk1"/>
              </a:solidFill>
              <a:effectLst/>
              <a:latin typeface="+mn-lt"/>
              <a:ea typeface="+mn-ea"/>
              <a:cs typeface="+mn-cs"/>
            </a:rPr>
            <a:t>　今後は、最少の経費で最大の効果をあげるという原則を損なうことなく、効果的な事業への移行、限りある財源の重点配分の徹底に努めていく。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実質収支額の標準財政規模比は、東日本大震災以降、震災復興特別交付税など翌年度精算が必要な財源が黒字額として生じていることなどにより増加しているが、</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年度から令和元年度までは、復旧・復興事業の進捗に伴い、翌年度精算が必要な黒字額が減少したことなどにより、減少傾向となっている。令和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年度以降は翌年度に繰越すべき財源が減少しているため増加傾向に転じている。</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年度については、形式収支が減少しているが、翌年度に繰り越すべき財源がより大きく減少しており、結果として実質単年度収支が増加している。</a:t>
          </a:r>
          <a:r>
            <a:rPr kumimoji="1" lang="ja-JP" altLang="en-US" sz="900">
              <a:solidFill>
                <a:schemeClr val="dk1"/>
              </a:solidFill>
              <a:effectLst/>
              <a:latin typeface="+mn-lt"/>
              <a:ea typeface="+mn-ea"/>
              <a:cs typeface="+mn-cs"/>
            </a:rPr>
            <a:t>一方で標準財政規模は減となっているため、実質収支額の標準財政規模比は大きく増加している。また、財政調整基金についても、繰入抑制を行い、昨年度から残高は減少をしているものの、標準財政規模が減少していることから、当該標準財政規模比が増加してい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年度で、長年にわたり抱えてきた不良債務が解消され、塩竈市立病院事業会計も黒字となり、令和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年度も引き続き全会計で黒字となっている。</a:t>
          </a:r>
          <a:endParaRPr lang="ja-JP" altLang="ja-JP" sz="1400">
            <a:effectLst/>
          </a:endParaRPr>
        </a:p>
        <a:p>
          <a:r>
            <a:rPr kumimoji="1" lang="ja-JP" altLang="ja-JP" sz="1100">
              <a:solidFill>
                <a:schemeClr val="dk1"/>
              </a:solidFill>
              <a:effectLst/>
              <a:latin typeface="+mn-lt"/>
              <a:ea typeface="+mn-ea"/>
              <a:cs typeface="+mn-cs"/>
            </a:rPr>
            <a:t>　しかし、全体的に既存施設の老朽化が進んでおり、今後は更新に関する費用の増加が見込まれる。人口減少が進む中で、使用料収入等の収益の落ち込みが見込まれており、今後は安定した経営のため、特に下水道事業においてはストックマネジメント計画等に基づく効率的な改修・更新やダウンサイジング、維持管理費用の節減、使用料収入等の確保等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4" sqref="R14:V1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26499905</v>
      </c>
      <c r="BO4" s="415"/>
      <c r="BP4" s="415"/>
      <c r="BQ4" s="415"/>
      <c r="BR4" s="415"/>
      <c r="BS4" s="415"/>
      <c r="BT4" s="415"/>
      <c r="BU4" s="416"/>
      <c r="BV4" s="414">
        <v>28779385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8.8000000000000007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24894502</v>
      </c>
      <c r="BO5" s="420"/>
      <c r="BP5" s="420"/>
      <c r="BQ5" s="420"/>
      <c r="BR5" s="420"/>
      <c r="BS5" s="420"/>
      <c r="BT5" s="420"/>
      <c r="BU5" s="421"/>
      <c r="BV5" s="419">
        <v>27113104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96.2</v>
      </c>
      <c r="CU5" s="390"/>
      <c r="CV5" s="390"/>
      <c r="CW5" s="390"/>
      <c r="CX5" s="390"/>
      <c r="CY5" s="390"/>
      <c r="CZ5" s="390"/>
      <c r="DA5" s="391"/>
      <c r="DB5" s="389">
        <v>91.6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1605403</v>
      </c>
      <c r="BO6" s="420"/>
      <c r="BP6" s="420"/>
      <c r="BQ6" s="420"/>
      <c r="BR6" s="420"/>
      <c r="BS6" s="420"/>
      <c r="BT6" s="420"/>
      <c r="BU6" s="421"/>
      <c r="BV6" s="419">
        <v>1666281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97.7</v>
      </c>
      <c r="CU6" s="563"/>
      <c r="CV6" s="563"/>
      <c r="CW6" s="563"/>
      <c r="CX6" s="563"/>
      <c r="CY6" s="563"/>
      <c r="CZ6" s="563"/>
      <c r="DA6" s="564"/>
      <c r="DB6" s="562">
        <v>95.4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171900</v>
      </c>
      <c r="BO7" s="420"/>
      <c r="BP7" s="420"/>
      <c r="BQ7" s="420"/>
      <c r="BR7" s="420"/>
      <c r="BS7" s="420"/>
      <c r="BT7" s="420"/>
      <c r="BU7" s="421"/>
      <c r="BV7" s="419">
        <v>535296</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12505002</v>
      </c>
      <c r="CU7" s="420"/>
      <c r="CV7" s="420"/>
      <c r="CW7" s="420"/>
      <c r="CX7" s="420"/>
      <c r="CY7" s="420"/>
      <c r="CZ7" s="420"/>
      <c r="DA7" s="421"/>
      <c r="DB7" s="419">
        <v>12853495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104</v>
      </c>
      <c r="AV8" s="467"/>
      <c r="AW8" s="467"/>
      <c r="AX8" s="467"/>
      <c r="AY8" s="399" t="s">
        <v>112</v>
      </c>
      <c r="AZ8" s="400"/>
      <c r="BA8" s="400"/>
      <c r="BB8" s="400"/>
      <c r="BC8" s="400"/>
      <c r="BD8" s="400"/>
      <c r="BE8" s="400"/>
      <c r="BF8" s="400"/>
      <c r="BG8" s="400"/>
      <c r="BH8" s="400"/>
      <c r="BI8" s="400"/>
      <c r="BJ8" s="400"/>
      <c r="BK8" s="400"/>
      <c r="BL8" s="400"/>
      <c r="BM8" s="401"/>
      <c r="BN8" s="419">
        <v>1433503</v>
      </c>
      <c r="BO8" s="420"/>
      <c r="BP8" s="420"/>
      <c r="BQ8" s="420"/>
      <c r="BR8" s="420"/>
      <c r="BS8" s="420"/>
      <c r="BT8" s="420"/>
      <c r="BU8" s="421"/>
      <c r="BV8" s="419">
        <v>1130985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0.52</v>
      </c>
      <c r="CU8" s="523"/>
      <c r="CV8" s="523"/>
      <c r="CW8" s="523"/>
      <c r="CX8" s="523"/>
      <c r="CY8" s="523"/>
      <c r="CZ8" s="523"/>
      <c r="DA8" s="524"/>
      <c r="DB8" s="522">
        <v>0.51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52203</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302518</v>
      </c>
      <c r="BO9" s="420"/>
      <c r="BP9" s="420"/>
      <c r="BQ9" s="420"/>
      <c r="BR9" s="420"/>
      <c r="BS9" s="420"/>
      <c r="BT9" s="420"/>
      <c r="BU9" s="421"/>
      <c r="BV9" s="419">
        <v>17481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9.3000000000000007</v>
      </c>
      <c r="CU9" s="390"/>
      <c r="CV9" s="390"/>
      <c r="CW9" s="390"/>
      <c r="CX9" s="390"/>
      <c r="CY9" s="390"/>
      <c r="CZ9" s="390"/>
      <c r="DA9" s="391"/>
      <c r="DB9" s="389">
        <v>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54187</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104</v>
      </c>
      <c r="AV10" s="467"/>
      <c r="AW10" s="467"/>
      <c r="AX10" s="467"/>
      <c r="AY10" s="399" t="s">
        <v>123</v>
      </c>
      <c r="AZ10" s="400"/>
      <c r="BA10" s="400"/>
      <c r="BB10" s="400"/>
      <c r="BC10" s="400"/>
      <c r="BD10" s="400"/>
      <c r="BE10" s="400"/>
      <c r="BF10" s="400"/>
      <c r="BG10" s="400"/>
      <c r="BH10" s="400"/>
      <c r="BI10" s="400"/>
      <c r="BJ10" s="400"/>
      <c r="BK10" s="400"/>
      <c r="BL10" s="400"/>
      <c r="BM10" s="401"/>
      <c r="BN10" s="419">
        <v>131032</v>
      </c>
      <c r="BO10" s="420"/>
      <c r="BP10" s="420"/>
      <c r="BQ10" s="420"/>
      <c r="BR10" s="420"/>
      <c r="BS10" s="420"/>
      <c r="BT10" s="420"/>
      <c r="BU10" s="421"/>
      <c r="BV10" s="419">
        <v>44419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104</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52474</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104</v>
      </c>
      <c r="AV12" s="467"/>
      <c r="AW12" s="467"/>
      <c r="AX12" s="467"/>
      <c r="AY12" s="399" t="s">
        <v>137</v>
      </c>
      <c r="AZ12" s="400"/>
      <c r="BA12" s="400"/>
      <c r="BB12" s="400"/>
      <c r="BC12" s="400"/>
      <c r="BD12" s="400"/>
      <c r="BE12" s="400"/>
      <c r="BF12" s="400"/>
      <c r="BG12" s="400"/>
      <c r="BH12" s="400"/>
      <c r="BI12" s="400"/>
      <c r="BJ12" s="400"/>
      <c r="BK12" s="400"/>
      <c r="BL12" s="400"/>
      <c r="BM12" s="401"/>
      <c r="BN12" s="419">
        <v>709207</v>
      </c>
      <c r="BO12" s="420"/>
      <c r="BP12" s="420"/>
      <c r="BQ12" s="420"/>
      <c r="BR12" s="420"/>
      <c r="BS12" s="420"/>
      <c r="BT12" s="420"/>
      <c r="BU12" s="421"/>
      <c r="BV12" s="419">
        <v>159600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51904</v>
      </c>
      <c r="S13" s="513"/>
      <c r="T13" s="513"/>
      <c r="U13" s="513"/>
      <c r="V13" s="514"/>
      <c r="W13" s="500" t="s">
        <v>140</v>
      </c>
      <c r="X13" s="442"/>
      <c r="Y13" s="442"/>
      <c r="Z13" s="442"/>
      <c r="AA13" s="442"/>
      <c r="AB13" s="443"/>
      <c r="AC13" s="395">
        <v>243</v>
      </c>
      <c r="AD13" s="396"/>
      <c r="AE13" s="396"/>
      <c r="AF13" s="396"/>
      <c r="AG13" s="397"/>
      <c r="AH13" s="395">
        <v>250</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-275657</v>
      </c>
      <c r="BO13" s="420"/>
      <c r="BP13" s="420"/>
      <c r="BQ13" s="420"/>
      <c r="BR13" s="420"/>
      <c r="BS13" s="420"/>
      <c r="BT13" s="420"/>
      <c r="BU13" s="421"/>
      <c r="BV13" s="419">
        <v>-97700</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4.2</v>
      </c>
      <c r="CU13" s="390"/>
      <c r="CV13" s="390"/>
      <c r="CW13" s="390"/>
      <c r="CX13" s="390"/>
      <c r="CY13" s="390"/>
      <c r="CZ13" s="390"/>
      <c r="DA13" s="391"/>
      <c r="DB13" s="389">
        <v>4.5999999999999996</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52995</v>
      </c>
      <c r="S14" s="513"/>
      <c r="T14" s="513"/>
      <c r="U14" s="513"/>
      <c r="V14" s="514"/>
      <c r="W14" s="515"/>
      <c r="X14" s="445"/>
      <c r="Y14" s="445"/>
      <c r="Z14" s="445"/>
      <c r="AA14" s="445"/>
      <c r="AB14" s="446"/>
      <c r="AC14" s="505">
        <v>1.1000000000000001</v>
      </c>
      <c r="AD14" s="506"/>
      <c r="AE14" s="506"/>
      <c r="AF14" s="506"/>
      <c r="AG14" s="507"/>
      <c r="AH14" s="505">
        <v>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52471</v>
      </c>
      <c r="S15" s="513"/>
      <c r="T15" s="513"/>
      <c r="U15" s="513"/>
      <c r="V15" s="514"/>
      <c r="W15" s="500" t="s">
        <v>148</v>
      </c>
      <c r="X15" s="442"/>
      <c r="Y15" s="442"/>
      <c r="Z15" s="442"/>
      <c r="AA15" s="442"/>
      <c r="AB15" s="443"/>
      <c r="AC15" s="395">
        <v>5511</v>
      </c>
      <c r="AD15" s="396"/>
      <c r="AE15" s="396"/>
      <c r="AF15" s="396"/>
      <c r="AG15" s="397"/>
      <c r="AH15" s="395">
        <v>6111</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5599374</v>
      </c>
      <c r="BO15" s="415"/>
      <c r="BP15" s="415"/>
      <c r="BQ15" s="415"/>
      <c r="BR15" s="415"/>
      <c r="BS15" s="415"/>
      <c r="BT15" s="415"/>
      <c r="BU15" s="416"/>
      <c r="BV15" s="414">
        <v>5404349</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24.2</v>
      </c>
      <c r="AD16" s="506"/>
      <c r="AE16" s="506"/>
      <c r="AF16" s="506"/>
      <c r="AG16" s="507"/>
      <c r="AH16" s="505">
        <v>25.2</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10844003</v>
      </c>
      <c r="BO16" s="420"/>
      <c r="BP16" s="420"/>
      <c r="BQ16" s="420"/>
      <c r="BR16" s="420"/>
      <c r="BS16" s="420"/>
      <c r="BT16" s="420"/>
      <c r="BU16" s="421"/>
      <c r="BV16" s="419">
        <v>10783927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17001</v>
      </c>
      <c r="AD17" s="396"/>
      <c r="AE17" s="396"/>
      <c r="AF17" s="396"/>
      <c r="AG17" s="397"/>
      <c r="AH17" s="395">
        <v>17883</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7030416</v>
      </c>
      <c r="BO17" s="420"/>
      <c r="BP17" s="420"/>
      <c r="BQ17" s="420"/>
      <c r="BR17" s="420"/>
      <c r="BS17" s="420"/>
      <c r="BT17" s="420"/>
      <c r="BU17" s="421"/>
      <c r="BV17" s="419">
        <v>6768792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17.37</v>
      </c>
      <c r="M18" s="474"/>
      <c r="N18" s="474"/>
      <c r="O18" s="474"/>
      <c r="P18" s="474"/>
      <c r="Q18" s="474"/>
      <c r="R18" s="475"/>
      <c r="S18" s="475"/>
      <c r="T18" s="475"/>
      <c r="U18" s="475"/>
      <c r="V18" s="476"/>
      <c r="W18" s="490"/>
      <c r="X18" s="491"/>
      <c r="Y18" s="491"/>
      <c r="Z18" s="491"/>
      <c r="AA18" s="491"/>
      <c r="AB18" s="501"/>
      <c r="AC18" s="383">
        <v>74.7</v>
      </c>
      <c r="AD18" s="384"/>
      <c r="AE18" s="384"/>
      <c r="AF18" s="384"/>
      <c r="AG18" s="477"/>
      <c r="AH18" s="383">
        <v>73.8</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12199934</v>
      </c>
      <c r="BO18" s="420"/>
      <c r="BP18" s="420"/>
      <c r="BQ18" s="420"/>
      <c r="BR18" s="420"/>
      <c r="BS18" s="420"/>
      <c r="BT18" s="420"/>
      <c r="BU18" s="421"/>
      <c r="BV18" s="419">
        <v>11885755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3005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17077990</v>
      </c>
      <c r="BO19" s="420"/>
      <c r="BP19" s="420"/>
      <c r="BQ19" s="420"/>
      <c r="BR19" s="420"/>
      <c r="BS19" s="420"/>
      <c r="BT19" s="420"/>
      <c r="BU19" s="421"/>
      <c r="BV19" s="419">
        <v>16811451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21193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17815559</v>
      </c>
      <c r="BO22" s="415"/>
      <c r="BP22" s="415"/>
      <c r="BQ22" s="415"/>
      <c r="BR22" s="415"/>
      <c r="BS22" s="415"/>
      <c r="BT22" s="415"/>
      <c r="BU22" s="416"/>
      <c r="BV22" s="414">
        <v>18160729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12455721</v>
      </c>
      <c r="BO23" s="420"/>
      <c r="BP23" s="420"/>
      <c r="BQ23" s="420"/>
      <c r="BR23" s="420"/>
      <c r="BS23" s="420"/>
      <c r="BT23" s="420"/>
      <c r="BU23" s="421"/>
      <c r="BV23" s="419">
        <v>12677089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9890</v>
      </c>
      <c r="R24" s="396"/>
      <c r="S24" s="396"/>
      <c r="T24" s="396"/>
      <c r="U24" s="396"/>
      <c r="V24" s="397"/>
      <c r="W24" s="454"/>
      <c r="X24" s="436"/>
      <c r="Y24" s="437"/>
      <c r="Z24" s="392" t="s">
        <v>173</v>
      </c>
      <c r="AA24" s="393"/>
      <c r="AB24" s="393"/>
      <c r="AC24" s="393"/>
      <c r="AD24" s="393"/>
      <c r="AE24" s="393"/>
      <c r="AF24" s="393"/>
      <c r="AG24" s="394"/>
      <c r="AH24" s="395">
        <v>372</v>
      </c>
      <c r="AI24" s="396"/>
      <c r="AJ24" s="396"/>
      <c r="AK24" s="396"/>
      <c r="AL24" s="397"/>
      <c r="AM24" s="395">
        <v>1111536</v>
      </c>
      <c r="AN24" s="396"/>
      <c r="AO24" s="396"/>
      <c r="AP24" s="396"/>
      <c r="AQ24" s="396"/>
      <c r="AR24" s="397"/>
      <c r="AS24" s="395">
        <v>2988</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9679969</v>
      </c>
      <c r="BO24" s="420"/>
      <c r="BP24" s="420"/>
      <c r="BQ24" s="420"/>
      <c r="BR24" s="420"/>
      <c r="BS24" s="420"/>
      <c r="BT24" s="420"/>
      <c r="BU24" s="421"/>
      <c r="BV24" s="419">
        <v>9459292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8050</v>
      </c>
      <c r="R25" s="396"/>
      <c r="S25" s="396"/>
      <c r="T25" s="396"/>
      <c r="U25" s="396"/>
      <c r="V25" s="397"/>
      <c r="W25" s="454"/>
      <c r="X25" s="436"/>
      <c r="Y25" s="437"/>
      <c r="Z25" s="392" t="s">
        <v>176</v>
      </c>
      <c r="AA25" s="393"/>
      <c r="AB25" s="393"/>
      <c r="AC25" s="393"/>
      <c r="AD25" s="393"/>
      <c r="AE25" s="393"/>
      <c r="AF25" s="393"/>
      <c r="AG25" s="394"/>
      <c r="AH25" s="395" t="s">
        <v>130</v>
      </c>
      <c r="AI25" s="396"/>
      <c r="AJ25" s="396"/>
      <c r="AK25" s="396"/>
      <c r="AL25" s="397"/>
      <c r="AM25" s="395" t="s">
        <v>177</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4198803</v>
      </c>
      <c r="BO25" s="415"/>
      <c r="BP25" s="415"/>
      <c r="BQ25" s="415"/>
      <c r="BR25" s="415"/>
      <c r="BS25" s="415"/>
      <c r="BT25" s="415"/>
      <c r="BU25" s="416"/>
      <c r="BV25" s="414">
        <v>3538950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6820</v>
      </c>
      <c r="R26" s="396"/>
      <c r="S26" s="396"/>
      <c r="T26" s="396"/>
      <c r="U26" s="396"/>
      <c r="V26" s="397"/>
      <c r="W26" s="454"/>
      <c r="X26" s="436"/>
      <c r="Y26" s="437"/>
      <c r="Z26" s="392" t="s">
        <v>181</v>
      </c>
      <c r="AA26" s="430"/>
      <c r="AB26" s="430"/>
      <c r="AC26" s="430"/>
      <c r="AD26" s="430"/>
      <c r="AE26" s="430"/>
      <c r="AF26" s="430"/>
      <c r="AG26" s="431"/>
      <c r="AH26" s="395">
        <v>38</v>
      </c>
      <c r="AI26" s="396"/>
      <c r="AJ26" s="396"/>
      <c r="AK26" s="396"/>
      <c r="AL26" s="397"/>
      <c r="AM26" s="395">
        <v>122208</v>
      </c>
      <c r="AN26" s="396"/>
      <c r="AO26" s="396"/>
      <c r="AP26" s="396"/>
      <c r="AQ26" s="396"/>
      <c r="AR26" s="397"/>
      <c r="AS26" s="395">
        <v>3216</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177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4980</v>
      </c>
      <c r="R27" s="396"/>
      <c r="S27" s="396"/>
      <c r="T27" s="396"/>
      <c r="U27" s="396"/>
      <c r="V27" s="397"/>
      <c r="W27" s="454"/>
      <c r="X27" s="436"/>
      <c r="Y27" s="437"/>
      <c r="Z27" s="392" t="s">
        <v>184</v>
      </c>
      <c r="AA27" s="393"/>
      <c r="AB27" s="393"/>
      <c r="AC27" s="393"/>
      <c r="AD27" s="393"/>
      <c r="AE27" s="393"/>
      <c r="AF27" s="393"/>
      <c r="AG27" s="394"/>
      <c r="AH27" s="395" t="s">
        <v>177</v>
      </c>
      <c r="AI27" s="396"/>
      <c r="AJ27" s="396"/>
      <c r="AK27" s="396"/>
      <c r="AL27" s="397"/>
      <c r="AM27" s="395" t="s">
        <v>130</v>
      </c>
      <c r="AN27" s="396"/>
      <c r="AO27" s="396"/>
      <c r="AP27" s="396"/>
      <c r="AQ27" s="396"/>
      <c r="AR27" s="397"/>
      <c r="AS27" s="395" t="s">
        <v>130</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177</v>
      </c>
      <c r="BO27" s="423"/>
      <c r="BP27" s="423"/>
      <c r="BQ27" s="423"/>
      <c r="BR27" s="423"/>
      <c r="BS27" s="423"/>
      <c r="BT27" s="423"/>
      <c r="BU27" s="424"/>
      <c r="BV27" s="422" t="s">
        <v>177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4370</v>
      </c>
      <c r="R28" s="396"/>
      <c r="S28" s="396"/>
      <c r="T28" s="396"/>
      <c r="U28" s="396"/>
      <c r="V28" s="397"/>
      <c r="W28" s="454"/>
      <c r="X28" s="436"/>
      <c r="Y28" s="437"/>
      <c r="Z28" s="392" t="s">
        <v>187</v>
      </c>
      <c r="AA28" s="393"/>
      <c r="AB28" s="393"/>
      <c r="AC28" s="393"/>
      <c r="AD28" s="393"/>
      <c r="AE28" s="393"/>
      <c r="AF28" s="393"/>
      <c r="AG28" s="394"/>
      <c r="AH28" s="395" t="s">
        <v>130</v>
      </c>
      <c r="AI28" s="396"/>
      <c r="AJ28" s="396"/>
      <c r="AK28" s="396"/>
      <c r="AL28" s="397"/>
      <c r="AM28" s="395" t="s">
        <v>130</v>
      </c>
      <c r="AN28" s="396"/>
      <c r="AO28" s="396"/>
      <c r="AP28" s="396"/>
      <c r="AQ28" s="396"/>
      <c r="AR28" s="397"/>
      <c r="AS28" s="395" t="s">
        <v>178</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1898842</v>
      </c>
      <c r="BO28" s="415"/>
      <c r="BP28" s="415"/>
      <c r="BQ28" s="415"/>
      <c r="BR28" s="415"/>
      <c r="BS28" s="415"/>
      <c r="BT28" s="415"/>
      <c r="BU28" s="416"/>
      <c r="BV28" s="414">
        <v>1921432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16</v>
      </c>
      <c r="M29" s="396"/>
      <c r="N29" s="396"/>
      <c r="O29" s="396"/>
      <c r="P29" s="397"/>
      <c r="Q29" s="395">
        <v>4090</v>
      </c>
      <c r="R29" s="396"/>
      <c r="S29" s="396"/>
      <c r="T29" s="396"/>
      <c r="U29" s="396"/>
      <c r="V29" s="397"/>
      <c r="W29" s="455"/>
      <c r="X29" s="456"/>
      <c r="Y29" s="457"/>
      <c r="Z29" s="392" t="s">
        <v>190</v>
      </c>
      <c r="AA29" s="393"/>
      <c r="AB29" s="393"/>
      <c r="AC29" s="393"/>
      <c r="AD29" s="393"/>
      <c r="AE29" s="393"/>
      <c r="AF29" s="393"/>
      <c r="AG29" s="394"/>
      <c r="AH29" s="395">
        <v>372</v>
      </c>
      <c r="AI29" s="396"/>
      <c r="AJ29" s="396"/>
      <c r="AK29" s="396"/>
      <c r="AL29" s="397"/>
      <c r="AM29" s="395">
        <v>1111536</v>
      </c>
      <c r="AN29" s="396"/>
      <c r="AO29" s="396"/>
      <c r="AP29" s="396"/>
      <c r="AQ29" s="396"/>
      <c r="AR29" s="397"/>
      <c r="AS29" s="395">
        <v>2988</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107037</v>
      </c>
      <c r="BO29" s="420"/>
      <c r="BP29" s="420"/>
      <c r="BQ29" s="420"/>
      <c r="BR29" s="420"/>
      <c r="BS29" s="420"/>
      <c r="BT29" s="420"/>
      <c r="BU29" s="421"/>
      <c r="BV29" s="419">
        <v>146105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7341893</v>
      </c>
      <c r="BO30" s="423"/>
      <c r="BP30" s="423"/>
      <c r="BQ30" s="423"/>
      <c r="BR30" s="423"/>
      <c r="BS30" s="423"/>
      <c r="BT30" s="423"/>
      <c r="BU30" s="424"/>
      <c r="BV30" s="422">
        <v>7017662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塩竈市国民健康保険事業特別会計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塩竈市水道事業会計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塩竈市交通事業特別会計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塩釜港開発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塩竈市公共用地先行取得事業特別会計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塩竈市介護保険事業特別会計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塩竈市立病院事業会計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IF('各会計、関係団体の財政状況及び健全化判断比率'!B35="","",'各会計、関係団体の財政状況及び健全化判断比率'!B35)</f>
        <v>塩竈市魚市場事業特別会計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塩釜地区消防事務組合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塩竈市北浜地区復興土地区画整理事業特別会計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塩竈市後期高齢者医療事業特別会計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塩竈市下水道事業会計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宮城県市町村自治振興センター</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塩竈市藤倉地区復興土地区画整理事業特別会計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宮城県後期高齢者医療広域連合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宮城県後期高齢者医療事業会計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Hhyw5QfRramExb9okp7Mv7JhbCcloYZ5e2INTZFoc/lslbFUyXeSj1U1rbl/8gBaTM7OfLjiNbgKTsB1fKMvA==" saltValue="4GZlgI3ZLNgrZtS2c9Wo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570</v>
      </c>
      <c r="D34" s="1151"/>
      <c r="E34" s="1152"/>
      <c r="F34" s="32">
        <v>11.87</v>
      </c>
      <c r="G34" s="33">
        <v>13.62</v>
      </c>
      <c r="H34" s="33">
        <v>12.59</v>
      </c>
      <c r="I34" s="33">
        <v>13.94</v>
      </c>
      <c r="J34" s="34">
        <v>15.16</v>
      </c>
      <c r="K34" s="22"/>
      <c r="L34" s="22"/>
      <c r="M34" s="22"/>
      <c r="N34" s="22"/>
      <c r="O34" s="22"/>
      <c r="P34" s="22"/>
    </row>
    <row r="35" spans="1:16" ht="39" customHeight="1" x14ac:dyDescent="0.15">
      <c r="A35" s="22"/>
      <c r="B35" s="35"/>
      <c r="C35" s="1145" t="s">
        <v>571</v>
      </c>
      <c r="D35" s="1146"/>
      <c r="E35" s="1147"/>
      <c r="F35" s="36">
        <v>7.02</v>
      </c>
      <c r="G35" s="37">
        <v>6.32</v>
      </c>
      <c r="H35" s="37">
        <v>8.67</v>
      </c>
      <c r="I35" s="37">
        <v>8.64</v>
      </c>
      <c r="J35" s="38">
        <v>11.37</v>
      </c>
      <c r="K35" s="22"/>
      <c r="L35" s="22"/>
      <c r="M35" s="22"/>
      <c r="N35" s="22"/>
      <c r="O35" s="22"/>
      <c r="P35" s="22"/>
    </row>
    <row r="36" spans="1:16" ht="39" customHeight="1" x14ac:dyDescent="0.15">
      <c r="A36" s="22"/>
      <c r="B36" s="35"/>
      <c r="C36" s="1145" t="s">
        <v>572</v>
      </c>
      <c r="D36" s="1146"/>
      <c r="E36" s="1147"/>
      <c r="F36" s="36" t="s">
        <v>519</v>
      </c>
      <c r="G36" s="37" t="s">
        <v>519</v>
      </c>
      <c r="H36" s="37">
        <v>3.37</v>
      </c>
      <c r="I36" s="37">
        <v>3.71</v>
      </c>
      <c r="J36" s="38">
        <v>4.25</v>
      </c>
      <c r="K36" s="22"/>
      <c r="L36" s="22"/>
      <c r="M36" s="22"/>
      <c r="N36" s="22"/>
      <c r="O36" s="22"/>
      <c r="P36" s="22"/>
    </row>
    <row r="37" spans="1:16" ht="39" customHeight="1" x14ac:dyDescent="0.15">
      <c r="A37" s="22"/>
      <c r="B37" s="35"/>
      <c r="C37" s="1145" t="s">
        <v>573</v>
      </c>
      <c r="D37" s="1146"/>
      <c r="E37" s="1147"/>
      <c r="F37" s="36">
        <v>0.17</v>
      </c>
      <c r="G37" s="37">
        <v>0.18</v>
      </c>
      <c r="H37" s="37">
        <v>0.3</v>
      </c>
      <c r="I37" s="37">
        <v>0.65</v>
      </c>
      <c r="J37" s="38">
        <v>2.4900000000000002</v>
      </c>
      <c r="K37" s="22"/>
      <c r="L37" s="22"/>
      <c r="M37" s="22"/>
      <c r="N37" s="22"/>
      <c r="O37" s="22"/>
      <c r="P37" s="22"/>
    </row>
    <row r="38" spans="1:16" ht="39" customHeight="1" x14ac:dyDescent="0.15">
      <c r="A38" s="22"/>
      <c r="B38" s="35"/>
      <c r="C38" s="1145" t="s">
        <v>574</v>
      </c>
      <c r="D38" s="1146"/>
      <c r="E38" s="1147"/>
      <c r="F38" s="36">
        <v>0.28999999999999998</v>
      </c>
      <c r="G38" s="37">
        <v>0.27</v>
      </c>
      <c r="H38" s="37">
        <v>0.28000000000000003</v>
      </c>
      <c r="I38" s="37">
        <v>0.27</v>
      </c>
      <c r="J38" s="38">
        <v>0.24</v>
      </c>
      <c r="K38" s="22"/>
      <c r="L38" s="22"/>
      <c r="M38" s="22"/>
      <c r="N38" s="22"/>
      <c r="O38" s="22"/>
      <c r="P38" s="22"/>
    </row>
    <row r="39" spans="1:16" ht="39" customHeight="1" x14ac:dyDescent="0.15">
      <c r="A39" s="22"/>
      <c r="B39" s="35"/>
      <c r="C39" s="1145" t="s">
        <v>575</v>
      </c>
      <c r="D39" s="1146"/>
      <c r="E39" s="1147"/>
      <c r="F39" s="36">
        <v>0.83</v>
      </c>
      <c r="G39" s="37">
        <v>0</v>
      </c>
      <c r="H39" s="37">
        <v>0.1</v>
      </c>
      <c r="I39" s="37">
        <v>0.12</v>
      </c>
      <c r="J39" s="38">
        <v>0.13</v>
      </c>
      <c r="K39" s="22"/>
      <c r="L39" s="22"/>
      <c r="M39" s="22"/>
      <c r="N39" s="22"/>
      <c r="O39" s="22"/>
      <c r="P39" s="22"/>
    </row>
    <row r="40" spans="1:16" ht="39" customHeight="1" x14ac:dyDescent="0.15">
      <c r="A40" s="22"/>
      <c r="B40" s="35"/>
      <c r="C40" s="1145" t="s">
        <v>576</v>
      </c>
      <c r="D40" s="1146"/>
      <c r="E40" s="1147"/>
      <c r="F40" s="36">
        <v>0</v>
      </c>
      <c r="G40" s="37">
        <v>0.04</v>
      </c>
      <c r="H40" s="37">
        <v>0.32</v>
      </c>
      <c r="I40" s="37">
        <v>0.15</v>
      </c>
      <c r="J40" s="38">
        <v>0.09</v>
      </c>
      <c r="K40" s="22"/>
      <c r="L40" s="22"/>
      <c r="M40" s="22"/>
      <c r="N40" s="22"/>
      <c r="O40" s="22"/>
      <c r="P40" s="22"/>
    </row>
    <row r="41" spans="1:16" ht="39" customHeight="1" x14ac:dyDescent="0.15">
      <c r="A41" s="22"/>
      <c r="B41" s="35"/>
      <c r="C41" s="1145" t="s">
        <v>577</v>
      </c>
      <c r="D41" s="1146"/>
      <c r="E41" s="1147"/>
      <c r="F41" s="36">
        <v>0.04</v>
      </c>
      <c r="G41" s="37">
        <v>0.03</v>
      </c>
      <c r="H41" s="37">
        <v>0.05</v>
      </c>
      <c r="I41" s="37">
        <v>0.05</v>
      </c>
      <c r="J41" s="38">
        <v>0.06</v>
      </c>
      <c r="K41" s="22"/>
      <c r="L41" s="22"/>
      <c r="M41" s="22"/>
      <c r="N41" s="22"/>
      <c r="O41" s="22"/>
      <c r="P41" s="22"/>
    </row>
    <row r="42" spans="1:16" ht="39" customHeight="1" x14ac:dyDescent="0.15">
      <c r="A42" s="22"/>
      <c r="B42" s="39"/>
      <c r="C42" s="1145" t="s">
        <v>578</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579</v>
      </c>
      <c r="D43" s="1149"/>
      <c r="E43" s="1150"/>
      <c r="F43" s="41">
        <v>2.4500000000000002</v>
      </c>
      <c r="G43" s="42">
        <v>0.42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vzGlE5o+LR9yyWDESO7X2KpByohfq2/HIurLiBbAIxqyalHrVYMTEL87K6gJZD2pAeEnUygUpbN7x5+8fyA6A==" saltValue="4ku1Isy3Q+P90wmVRJ/q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46"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2033</v>
      </c>
      <c r="L45" s="60">
        <v>1895</v>
      </c>
      <c r="M45" s="60">
        <v>1805</v>
      </c>
      <c r="N45" s="60">
        <v>1696</v>
      </c>
      <c r="O45" s="61">
        <v>1752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1231</v>
      </c>
      <c r="L48" s="64">
        <v>1383</v>
      </c>
      <c r="M48" s="64">
        <v>1202</v>
      </c>
      <c r="N48" s="64">
        <v>1221</v>
      </c>
      <c r="O48" s="65">
        <v>1170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v>
      </c>
      <c r="L49" s="64">
        <v>32</v>
      </c>
      <c r="M49" s="64">
        <v>25</v>
      </c>
      <c r="N49" s="64">
        <v>45</v>
      </c>
      <c r="O49" s="65">
        <v>58</v>
      </c>
      <c r="P49" s="48"/>
      <c r="Q49" s="48"/>
      <c r="R49" s="48"/>
      <c r="S49" s="48"/>
      <c r="T49" s="48"/>
      <c r="U49" s="48"/>
    </row>
    <row r="50" spans="1:21" ht="30.75" customHeight="1" x14ac:dyDescent="0.15">
      <c r="A50" s="48"/>
      <c r="B50" s="1178"/>
      <c r="C50" s="1179"/>
      <c r="D50" s="62"/>
      <c r="E50" s="1155" t="s">
        <v>17</v>
      </c>
      <c r="F50" s="1155"/>
      <c r="G50" s="1155"/>
      <c r="H50" s="1155"/>
      <c r="I50" s="1155"/>
      <c r="J50" s="1156"/>
      <c r="K50" s="63">
        <v>7</v>
      </c>
      <c r="L50" s="64">
        <v>6</v>
      </c>
      <c r="M50" s="64">
        <v>2</v>
      </c>
      <c r="N50" s="64" t="s">
        <v>519</v>
      </c>
      <c r="O50" s="65" t="s">
        <v>519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2721</v>
      </c>
      <c r="L52" s="64">
        <v>2685</v>
      </c>
      <c r="M52" s="64">
        <v>2603</v>
      </c>
      <c r="N52" s="64">
        <v>2587</v>
      </c>
      <c r="O52" s="65">
        <v>2445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569</v>
      </c>
      <c r="L53" s="69">
        <v>631</v>
      </c>
      <c r="M53" s="69">
        <v>431</v>
      </c>
      <c r="N53" s="69">
        <v>375</v>
      </c>
      <c r="O53" s="70">
        <v>535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fZp7F2WPAUHyEfhYlM9D63b7UsjeQyyRs2Dv2Wrmb/WxoiF/JTtl/78F/E93CJEZEZJRc1/VqyGwUi+P/1eEg==" saltValue="cn07I8nzT6CwAyacaoZU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18809</v>
      </c>
      <c r="J41" s="356">
        <v>18584</v>
      </c>
      <c r="K41" s="356">
        <v>18394</v>
      </c>
      <c r="L41" s="356">
        <v>18161</v>
      </c>
      <c r="M41" s="357">
        <v>17816</v>
      </c>
    </row>
    <row r="42" spans="2:13" ht="27.75" customHeight="1" x14ac:dyDescent="0.15">
      <c r="B42" s="1186"/>
      <c r="C42" s="1187"/>
      <c r="D42" s="106"/>
      <c r="E42" s="1190" t="s">
        <v>34</v>
      </c>
      <c r="F42" s="1190"/>
      <c r="G42" s="1190"/>
      <c r="H42" s="1191"/>
      <c r="I42" s="358">
        <v>8</v>
      </c>
      <c r="J42" s="359">
        <v>2</v>
      </c>
      <c r="K42" s="359">
        <v>2</v>
      </c>
      <c r="L42" s="359" t="s">
        <v>519</v>
      </c>
      <c r="M42" s="360" t="s">
        <v>519</v>
      </c>
    </row>
    <row r="43" spans="2:13" ht="27.75" customHeight="1" x14ac:dyDescent="0.15">
      <c r="B43" s="1186"/>
      <c r="C43" s="1187"/>
      <c r="D43" s="106"/>
      <c r="E43" s="1190" t="s">
        <v>35</v>
      </c>
      <c r="F43" s="1190"/>
      <c r="G43" s="1190"/>
      <c r="H43" s="1191"/>
      <c r="I43" s="358">
        <v>15575</v>
      </c>
      <c r="J43" s="359">
        <v>14724</v>
      </c>
      <c r="K43" s="359">
        <v>11946</v>
      </c>
      <c r="L43" s="359">
        <v>12376</v>
      </c>
      <c r="M43" s="360">
        <v>10150</v>
      </c>
    </row>
    <row r="44" spans="2:13" ht="27.75" customHeight="1" x14ac:dyDescent="0.15">
      <c r="B44" s="1186"/>
      <c r="C44" s="1187"/>
      <c r="D44" s="106"/>
      <c r="E44" s="1190" t="s">
        <v>36</v>
      </c>
      <c r="F44" s="1190"/>
      <c r="G44" s="1190"/>
      <c r="H44" s="1191"/>
      <c r="I44" s="358">
        <v>142</v>
      </c>
      <c r="J44" s="359">
        <v>339</v>
      </c>
      <c r="K44" s="359">
        <v>892</v>
      </c>
      <c r="L44" s="359">
        <v>861</v>
      </c>
      <c r="M44" s="360">
        <v>665</v>
      </c>
    </row>
    <row r="45" spans="2:13" ht="27.75" customHeight="1" x14ac:dyDescent="0.15">
      <c r="B45" s="1186"/>
      <c r="C45" s="1187"/>
      <c r="D45" s="106"/>
      <c r="E45" s="1190" t="s">
        <v>37</v>
      </c>
      <c r="F45" s="1190"/>
      <c r="G45" s="1190"/>
      <c r="H45" s="1191"/>
      <c r="I45" s="358">
        <v>3800</v>
      </c>
      <c r="J45" s="359">
        <v>3630</v>
      </c>
      <c r="K45" s="359">
        <v>3591</v>
      </c>
      <c r="L45" s="359">
        <v>3351</v>
      </c>
      <c r="M45" s="360">
        <v>3257</v>
      </c>
    </row>
    <row r="46" spans="2:13" ht="27.75" customHeight="1" x14ac:dyDescent="0.15">
      <c r="B46" s="1186"/>
      <c r="C46" s="1187"/>
      <c r="D46" s="107"/>
      <c r="E46" s="1190" t="s">
        <v>38</v>
      </c>
      <c r="F46" s="1190"/>
      <c r="G46" s="1190"/>
      <c r="H46" s="1191"/>
      <c r="I46" s="358">
        <v>31</v>
      </c>
      <c r="J46" s="359">
        <v>189</v>
      </c>
      <c r="K46" s="359">
        <v>69</v>
      </c>
      <c r="L46" s="359">
        <v>1</v>
      </c>
      <c r="M46" s="360">
        <v>12</v>
      </c>
    </row>
    <row r="47" spans="2:13" ht="27.75" customHeight="1" x14ac:dyDescent="0.15">
      <c r="B47" s="1186"/>
      <c r="C47" s="1187"/>
      <c r="D47" s="108"/>
      <c r="E47" s="1200" t="s">
        <v>39</v>
      </c>
      <c r="F47" s="1201"/>
      <c r="G47" s="1201"/>
      <c r="H47" s="1202"/>
      <c r="I47" s="358" t="s">
        <v>519</v>
      </c>
      <c r="J47" s="359" t="s">
        <v>519</v>
      </c>
      <c r="K47" s="359" t="s">
        <v>519</v>
      </c>
      <c r="L47" s="359" t="s">
        <v>519</v>
      </c>
      <c r="M47" s="360" t="s">
        <v>519</v>
      </c>
    </row>
    <row r="48" spans="2:13" ht="27.75" customHeight="1" x14ac:dyDescent="0.15">
      <c r="B48" s="1186"/>
      <c r="C48" s="1187"/>
      <c r="D48" s="106"/>
      <c r="E48" s="1190" t="s">
        <v>40</v>
      </c>
      <c r="F48" s="1190"/>
      <c r="G48" s="1190"/>
      <c r="H48" s="1191"/>
      <c r="I48" s="358" t="s">
        <v>519</v>
      </c>
      <c r="J48" s="359" t="s">
        <v>519</v>
      </c>
      <c r="K48" s="359" t="s">
        <v>519</v>
      </c>
      <c r="L48" s="359" t="s">
        <v>519</v>
      </c>
      <c r="M48" s="360" t="s">
        <v>519</v>
      </c>
    </row>
    <row r="49" spans="2:13" ht="27.75" customHeight="1" x14ac:dyDescent="0.15">
      <c r="B49" s="1188"/>
      <c r="C49" s="1189"/>
      <c r="D49" s="106"/>
      <c r="E49" s="1190" t="s">
        <v>41</v>
      </c>
      <c r="F49" s="1190"/>
      <c r="G49" s="1190"/>
      <c r="H49" s="1191"/>
      <c r="I49" s="358" t="s">
        <v>519</v>
      </c>
      <c r="J49" s="359" t="s">
        <v>519</v>
      </c>
      <c r="K49" s="359" t="s">
        <v>519</v>
      </c>
      <c r="L49" s="359" t="s">
        <v>519</v>
      </c>
      <c r="M49" s="360" t="s">
        <v>519</v>
      </c>
    </row>
    <row r="50" spans="2:13" ht="27.75" customHeight="1" x14ac:dyDescent="0.15">
      <c r="B50" s="1184" t="s">
        <v>42</v>
      </c>
      <c r="C50" s="1185"/>
      <c r="D50" s="109"/>
      <c r="E50" s="1190" t="s">
        <v>43</v>
      </c>
      <c r="F50" s="1190"/>
      <c r="G50" s="1190"/>
      <c r="H50" s="1191"/>
      <c r="I50" s="358">
        <v>7415</v>
      </c>
      <c r="J50" s="359">
        <v>7096</v>
      </c>
      <c r="K50" s="359">
        <v>9417</v>
      </c>
      <c r="L50" s="359">
        <v>10374</v>
      </c>
      <c r="M50" s="360">
        <v>11026</v>
      </c>
    </row>
    <row r="51" spans="2:13" ht="27.75" customHeight="1" x14ac:dyDescent="0.15">
      <c r="B51" s="1186"/>
      <c r="C51" s="1187"/>
      <c r="D51" s="106"/>
      <c r="E51" s="1190" t="s">
        <v>44</v>
      </c>
      <c r="F51" s="1190"/>
      <c r="G51" s="1190"/>
      <c r="H51" s="1191"/>
      <c r="I51" s="358">
        <v>6564</v>
      </c>
      <c r="J51" s="359">
        <v>6582</v>
      </c>
      <c r="K51" s="359">
        <v>5762</v>
      </c>
      <c r="L51" s="359">
        <v>5396</v>
      </c>
      <c r="M51" s="360">
        <v>4624</v>
      </c>
    </row>
    <row r="52" spans="2:13" ht="27.75" customHeight="1" x14ac:dyDescent="0.15">
      <c r="B52" s="1188"/>
      <c r="C52" s="1189"/>
      <c r="D52" s="106"/>
      <c r="E52" s="1190" t="s">
        <v>45</v>
      </c>
      <c r="F52" s="1190"/>
      <c r="G52" s="1190"/>
      <c r="H52" s="1191"/>
      <c r="I52" s="358">
        <v>25320</v>
      </c>
      <c r="J52" s="359">
        <v>24125</v>
      </c>
      <c r="K52" s="359">
        <v>23547</v>
      </c>
      <c r="L52" s="359">
        <v>22809</v>
      </c>
      <c r="M52" s="360">
        <v>21367</v>
      </c>
    </row>
    <row r="53" spans="2:13" ht="27.75" customHeight="1" thickBot="1" x14ac:dyDescent="0.2">
      <c r="B53" s="1192" t="s">
        <v>46</v>
      </c>
      <c r="C53" s="1193"/>
      <c r="D53" s="110"/>
      <c r="E53" s="1194" t="s">
        <v>47</v>
      </c>
      <c r="F53" s="1194"/>
      <c r="G53" s="1194"/>
      <c r="H53" s="1195"/>
      <c r="I53" s="361">
        <v>-932</v>
      </c>
      <c r="J53" s="362">
        <v>-333</v>
      </c>
      <c r="K53" s="362">
        <v>-3831</v>
      </c>
      <c r="L53" s="362">
        <v>-3828</v>
      </c>
      <c r="M53" s="363">
        <v>-5118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AqF1tF1sehSqs8hHPLqN6L/v/pBs+7ZmZy7DiXb3w3ugBJnAxNMGWjfs4IlTQI+NvsBJ+jlxTb5BdP4/DgDvg==" saltValue="IawN8jzm8oDO9iLJE1UD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1500</v>
      </c>
      <c r="G55" s="122">
        <v>1921</v>
      </c>
      <c r="H55" s="123">
        <v>1899</v>
      </c>
    </row>
    <row r="56" spans="2:8" ht="52.5" customHeight="1" x14ac:dyDescent="0.15">
      <c r="B56" s="124"/>
      <c r="C56" s="1213" t="s">
        <v>51</v>
      </c>
      <c r="D56" s="1213"/>
      <c r="E56" s="1214"/>
      <c r="F56" s="125">
        <v>95</v>
      </c>
      <c r="G56" s="125">
        <v>146</v>
      </c>
      <c r="H56" s="126">
        <v>107</v>
      </c>
    </row>
    <row r="57" spans="2:8" ht="53.25" customHeight="1" x14ac:dyDescent="0.15">
      <c r="B57" s="124"/>
      <c r="C57" s="1215" t="s">
        <v>52</v>
      </c>
      <c r="D57" s="1215"/>
      <c r="E57" s="1216"/>
      <c r="F57" s="127">
        <v>7300</v>
      </c>
      <c r="G57" s="127">
        <v>7018</v>
      </c>
      <c r="H57" s="128">
        <v>7342</v>
      </c>
    </row>
    <row r="58" spans="2:8" ht="45.75" customHeight="1" x14ac:dyDescent="0.15">
      <c r="B58" s="129"/>
      <c r="C58" s="1203" t="s">
        <v>594</v>
      </c>
      <c r="D58" s="1204"/>
      <c r="E58" s="1205"/>
      <c r="F58" s="130">
        <v>2570</v>
      </c>
      <c r="G58" s="130">
        <v>3054</v>
      </c>
      <c r="H58" s="131">
        <v>3526</v>
      </c>
    </row>
    <row r="59" spans="2:8" ht="45.75" customHeight="1" x14ac:dyDescent="0.15">
      <c r="B59" s="129"/>
      <c r="C59" s="1203" t="s">
        <v>595</v>
      </c>
      <c r="D59" s="1204"/>
      <c r="E59" s="1205"/>
      <c r="F59" s="130">
        <v>2969</v>
      </c>
      <c r="G59" s="130">
        <v>2094</v>
      </c>
      <c r="H59" s="131">
        <v>1941</v>
      </c>
    </row>
    <row r="60" spans="2:8" ht="45.75" customHeight="1" x14ac:dyDescent="0.15">
      <c r="B60" s="129"/>
      <c r="C60" s="1203" t="s">
        <v>596</v>
      </c>
      <c r="D60" s="1204"/>
      <c r="E60" s="1205"/>
      <c r="F60" s="130">
        <v>1000</v>
      </c>
      <c r="G60" s="130">
        <v>1001</v>
      </c>
      <c r="H60" s="131">
        <v>1002</v>
      </c>
    </row>
    <row r="61" spans="2:8" ht="45.75" customHeight="1" x14ac:dyDescent="0.15">
      <c r="B61" s="129"/>
      <c r="C61" s="1203" t="s">
        <v>597</v>
      </c>
      <c r="D61" s="1204"/>
      <c r="E61" s="1205"/>
      <c r="F61" s="130">
        <v>604</v>
      </c>
      <c r="G61" s="130">
        <v>704</v>
      </c>
      <c r="H61" s="131">
        <v>705</v>
      </c>
    </row>
    <row r="62" spans="2:8" ht="45.75" customHeight="1" thickBot="1" x14ac:dyDescent="0.2">
      <c r="B62" s="132"/>
      <c r="C62" s="1206" t="s">
        <v>598</v>
      </c>
      <c r="D62" s="1207"/>
      <c r="E62" s="1208"/>
      <c r="F62" s="133">
        <v>84</v>
      </c>
      <c r="G62" s="133">
        <v>87</v>
      </c>
      <c r="H62" s="134">
        <v>88</v>
      </c>
    </row>
    <row r="63" spans="2:8" ht="52.5" customHeight="1" thickBot="1" x14ac:dyDescent="0.2">
      <c r="B63" s="135"/>
      <c r="C63" s="1209" t="s">
        <v>53</v>
      </c>
      <c r="D63" s="1209"/>
      <c r="E63" s="1210"/>
      <c r="F63" s="136">
        <v>8895</v>
      </c>
      <c r="G63" s="136">
        <v>9085</v>
      </c>
      <c r="H63" s="137">
        <v>9348</v>
      </c>
    </row>
    <row r="64" spans="2:8" x14ac:dyDescent="0.15"/>
  </sheetData>
  <sheetProtection algorithmName="SHA-512" hashValue="gAFZ9uRzdabGa9LNX5YReHC1QixFYxdoPHrLWFE9GbmRS6Ifjo3QNyP7DitB7HMleY6cLOZ/sB+jtwrbeWN+Hw==" saltValue="WUWfa+qqpDGs1gb0Z6YB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42348</v>
      </c>
      <c r="E3" s="156"/>
      <c r="F3" s="157">
        <v>41934</v>
      </c>
      <c r="G3" s="158"/>
      <c r="H3" s="159"/>
    </row>
    <row r="4" spans="1:8" x14ac:dyDescent="0.15">
      <c r="A4" s="160"/>
      <c r="B4" s="161"/>
      <c r="C4" s="162"/>
      <c r="D4" s="163">
        <v>8358</v>
      </c>
      <c r="E4" s="164"/>
      <c r="F4" s="165">
        <v>23352</v>
      </c>
      <c r="G4" s="166"/>
      <c r="H4" s="167"/>
    </row>
    <row r="5" spans="1:8" x14ac:dyDescent="0.15">
      <c r="A5" s="148" t="s">
        <v>552</v>
      </c>
      <c r="B5" s="153"/>
      <c r="C5" s="154"/>
      <c r="D5" s="155">
        <v>48595</v>
      </c>
      <c r="E5" s="156"/>
      <c r="F5" s="157">
        <v>45588</v>
      </c>
      <c r="G5" s="158"/>
      <c r="H5" s="159"/>
    </row>
    <row r="6" spans="1:8" x14ac:dyDescent="0.15">
      <c r="A6" s="160"/>
      <c r="B6" s="161"/>
      <c r="C6" s="162"/>
      <c r="D6" s="163">
        <v>13770</v>
      </c>
      <c r="E6" s="164"/>
      <c r="F6" s="165">
        <v>24150</v>
      </c>
      <c r="G6" s="166"/>
      <c r="H6" s="167"/>
    </row>
    <row r="7" spans="1:8" x14ac:dyDescent="0.15">
      <c r="A7" s="148" t="s">
        <v>553</v>
      </c>
      <c r="B7" s="153"/>
      <c r="C7" s="154"/>
      <c r="D7" s="155">
        <v>68335</v>
      </c>
      <c r="E7" s="156"/>
      <c r="F7" s="157">
        <v>45483</v>
      </c>
      <c r="G7" s="158"/>
      <c r="H7" s="159"/>
    </row>
    <row r="8" spans="1:8" x14ac:dyDescent="0.15">
      <c r="A8" s="160"/>
      <c r="B8" s="161"/>
      <c r="C8" s="162"/>
      <c r="D8" s="163">
        <v>12119</v>
      </c>
      <c r="E8" s="164"/>
      <c r="F8" s="165">
        <v>24241</v>
      </c>
      <c r="G8" s="166"/>
      <c r="H8" s="167"/>
    </row>
    <row r="9" spans="1:8" x14ac:dyDescent="0.15">
      <c r="A9" s="148" t="s">
        <v>554</v>
      </c>
      <c r="B9" s="153"/>
      <c r="C9" s="154"/>
      <c r="D9" s="155">
        <v>39860</v>
      </c>
      <c r="E9" s="156"/>
      <c r="F9" s="157">
        <v>45945</v>
      </c>
      <c r="G9" s="158"/>
      <c r="H9" s="159"/>
    </row>
    <row r="10" spans="1:8" x14ac:dyDescent="0.15">
      <c r="A10" s="160"/>
      <c r="B10" s="161"/>
      <c r="C10" s="162"/>
      <c r="D10" s="163">
        <v>8986</v>
      </c>
      <c r="E10" s="164"/>
      <c r="F10" s="165">
        <v>25180</v>
      </c>
      <c r="G10" s="166"/>
      <c r="H10" s="167"/>
    </row>
    <row r="11" spans="1:8" x14ac:dyDescent="0.15">
      <c r="A11" s="148" t="s">
        <v>555</v>
      </c>
      <c r="B11" s="153"/>
      <c r="C11" s="154"/>
      <c r="D11" s="155">
        <v>25398</v>
      </c>
      <c r="E11" s="156"/>
      <c r="F11" s="157">
        <v>44475</v>
      </c>
      <c r="G11" s="158"/>
      <c r="H11" s="159"/>
    </row>
    <row r="12" spans="1:8" x14ac:dyDescent="0.15">
      <c r="A12" s="160"/>
      <c r="B12" s="161"/>
      <c r="C12" s="168"/>
      <c r="D12" s="163">
        <v>9859</v>
      </c>
      <c r="E12" s="164"/>
      <c r="F12" s="165">
        <v>24780</v>
      </c>
      <c r="G12" s="166"/>
      <c r="H12" s="167"/>
    </row>
    <row r="13" spans="1:8" x14ac:dyDescent="0.15">
      <c r="A13" s="148"/>
      <c r="B13" s="153"/>
      <c r="C13" s="169"/>
      <c r="D13" s="170">
        <v>44907</v>
      </c>
      <c r="E13" s="171"/>
      <c r="F13" s="172">
        <v>44685</v>
      </c>
      <c r="G13" s="173"/>
      <c r="H13" s="159"/>
    </row>
    <row r="14" spans="1:8" x14ac:dyDescent="0.15">
      <c r="A14" s="160"/>
      <c r="B14" s="161"/>
      <c r="C14" s="162"/>
      <c r="D14" s="163">
        <v>10618</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7.03</v>
      </c>
      <c r="C19" s="174">
        <f>ROUND(VALUE(SUBSTITUTE(実質収支比率等に係る経年分析!G$48,"▲","-")),2)</f>
        <v>6.37</v>
      </c>
      <c r="D19" s="174">
        <f>ROUND(VALUE(SUBSTITUTE(実質収支比率等に係る経年分析!H$48,"▲","-")),2)</f>
        <v>9</v>
      </c>
      <c r="E19" s="174">
        <f>ROUND(VALUE(SUBSTITUTE(実質収支比率等に係る経年分析!I$48,"▲","-")),2)</f>
        <v>8.8000000000000007</v>
      </c>
      <c r="F19" s="174">
        <f>ROUND(VALUE(SUBSTITUTE(実質収支比率等に係る経年分析!J$48,"▲","-")),2)</f>
        <v>11.46</v>
      </c>
    </row>
    <row r="20" spans="1:11" x14ac:dyDescent="0.15">
      <c r="A20" s="174" t="s">
        <v>57</v>
      </c>
      <c r="B20" s="174">
        <f>ROUND(VALUE(SUBSTITUTE(実質収支比率等に係る経年分析!F$47,"▲","-")),2)</f>
        <v>15.03</v>
      </c>
      <c r="C20" s="174">
        <f>ROUND(VALUE(SUBSTITUTE(実質収支比率等に係る経年分析!G$47,"▲","-")),2)</f>
        <v>12.89</v>
      </c>
      <c r="D20" s="174">
        <f>ROUND(VALUE(SUBSTITUTE(実質収支比率等に係る経年分析!H$47,"▲","-")),2)</f>
        <v>12.12</v>
      </c>
      <c r="E20" s="174">
        <f>ROUND(VALUE(SUBSTITUTE(実質収支比率等に係る経年分析!I$47,"▲","-")),2)</f>
        <v>14.95</v>
      </c>
      <c r="F20" s="174">
        <f>ROUND(VALUE(SUBSTITUTE(実質収支比率等に係る経年分析!J$47,"▲","-")),2)</f>
        <v>15.18</v>
      </c>
    </row>
    <row r="21" spans="1:11" x14ac:dyDescent="0.15">
      <c r="A21" s="174" t="s">
        <v>58</v>
      </c>
      <c r="B21" s="174">
        <f>IF(ISNUMBER(VALUE(SUBSTITUTE(実質収支比率等に係る経年分析!F$49,"▲","-"))),ROUND(VALUE(SUBSTITUTE(実質収支比率等に係る経年分析!F$49,"▲","-")),2),NA())</f>
        <v>-2.5099999999999998</v>
      </c>
      <c r="C21" s="174">
        <f>IF(ISNUMBER(VALUE(SUBSTITUTE(実質収支比率等に係る経年分析!G$49,"▲","-"))),ROUND(VALUE(SUBSTITUTE(実質収支比率等に係る経年分析!G$49,"▲","-")),2),NA())</f>
        <v>-6.14</v>
      </c>
      <c r="D21" s="174">
        <f>IF(ISNUMBER(VALUE(SUBSTITUTE(実質収支比率等に係る経年分析!H$49,"▲","-"))),ROUND(VALUE(SUBSTITUTE(実質収支比率等に係る経年分析!H$49,"▲","-")),2),NA())</f>
        <v>-1.05</v>
      </c>
      <c r="E21" s="174">
        <f>IF(ISNUMBER(VALUE(SUBSTITUTE(実質収支比率等に係る経年分析!I$49,"▲","-"))),ROUND(VALUE(SUBSTITUTE(実質収支比率等に係る経年分析!I$49,"▲","-")),2),NA())</f>
        <v>-0.76</v>
      </c>
      <c r="F21" s="174">
        <f>IF(ISNUMBER(VALUE(SUBSTITUTE(実質収支比率等に係る経年分析!J$49,"▲","-"))),ROUND(VALUE(SUBSTITUTE(実質収支比率等に係る経年分析!J$49,"▲","-")),2),NA())</f>
        <v>-2.2000000000000002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2.4500000000000002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塩竈市後期高齢者医療事業特別会計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塩竈市北浜地区復興土地区画整理事業特別会計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塩竈市介護保険事業特別会計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塩竈市国民健康保険事業特別会計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塩竈市立病院事業会計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2.4900000000000002</v>
      </c>
    </row>
    <row r="34" spans="1:16" x14ac:dyDescent="0.15">
      <c r="A34" s="175" t="str">
        <f>IF(連結実質赤字比率に係る赤字・黒字の構成分析!C$36="",NA(),連結実質赤字比率に係る赤字・黒字の構成分析!C$36)</f>
        <v>塩竈市下水道事業会計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8.67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11.37</v>
      </c>
    </row>
    <row r="36" spans="1:16" x14ac:dyDescent="0.15">
      <c r="A36" s="175" t="str">
        <f>IF(連結実質赤字比率に係る赤字・黒字の構成分析!C$34="",NA(),連結実質赤字比率に係る赤字・黒字の構成分析!C$34)</f>
        <v>塩竈市水道事業会計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15.16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2721</v>
      </c>
      <c r="E42" s="176"/>
      <c r="F42" s="176"/>
      <c r="G42" s="176">
        <f>'実質公債費比率（分子）の構造'!L$52</f>
        <v>2685</v>
      </c>
      <c r="H42" s="176"/>
      <c r="I42" s="176"/>
      <c r="J42" s="176">
        <f>'実質公債費比率（分子）の構造'!M$52</f>
        <v>2603</v>
      </c>
      <c r="K42" s="176"/>
      <c r="L42" s="176"/>
      <c r="M42" s="176">
        <f>'実質公債費比率（分子）の構造'!N$52</f>
        <v>2587</v>
      </c>
      <c r="N42" s="176"/>
      <c r="O42" s="176"/>
      <c r="P42" s="176">
        <f>'実質公債費比率（分子）の構造'!O$52</f>
        <v>2445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v>
      </c>
      <c r="C44" s="176"/>
      <c r="D44" s="176"/>
      <c r="E44" s="176">
        <f>'実質公債費比率（分子）の構造'!L$50</f>
        <v>6</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19</v>
      </c>
      <c r="C45" s="176"/>
      <c r="D45" s="176"/>
      <c r="E45" s="176">
        <f>'実質公債費比率（分子）の構造'!L$49</f>
        <v>32</v>
      </c>
      <c r="F45" s="176"/>
      <c r="G45" s="176"/>
      <c r="H45" s="176">
        <f>'実質公債費比率（分子）の構造'!M$49</f>
        <v>25</v>
      </c>
      <c r="I45" s="176"/>
      <c r="J45" s="176"/>
      <c r="K45" s="176">
        <f>'実質公債費比率（分子）の構造'!N$49</f>
        <v>45</v>
      </c>
      <c r="L45" s="176"/>
      <c r="M45" s="176"/>
      <c r="N45" s="176">
        <f>'実質公債費比率（分子）の構造'!O$49</f>
        <v>58</v>
      </c>
      <c r="O45" s="176"/>
      <c r="P45" s="176"/>
    </row>
    <row r="46" spans="1:16" x14ac:dyDescent="0.15">
      <c r="A46" s="176" t="s">
        <v>69</v>
      </c>
      <c r="B46" s="176">
        <f>'実質公債費比率（分子）の構造'!K$48</f>
        <v>1231</v>
      </c>
      <c r="C46" s="176"/>
      <c r="D46" s="176"/>
      <c r="E46" s="176">
        <f>'実質公債費比率（分子）の構造'!L$48</f>
        <v>1383</v>
      </c>
      <c r="F46" s="176"/>
      <c r="G46" s="176"/>
      <c r="H46" s="176">
        <f>'実質公債費比率（分子）の構造'!M$48</f>
        <v>1202</v>
      </c>
      <c r="I46" s="176"/>
      <c r="J46" s="176"/>
      <c r="K46" s="176">
        <f>'実質公債費比率（分子）の構造'!N$48</f>
        <v>1221</v>
      </c>
      <c r="L46" s="176"/>
      <c r="M46" s="176"/>
      <c r="N46" s="176">
        <f>'実質公債費比率（分子）の構造'!O$48</f>
        <v>1170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2033</v>
      </c>
      <c r="C49" s="176"/>
      <c r="D49" s="176"/>
      <c r="E49" s="176">
        <f>'実質公債費比率（分子）の構造'!L$45</f>
        <v>1895</v>
      </c>
      <c r="F49" s="176"/>
      <c r="G49" s="176"/>
      <c r="H49" s="176">
        <f>'実質公債費比率（分子）の構造'!M$45</f>
        <v>1805</v>
      </c>
      <c r="I49" s="176"/>
      <c r="J49" s="176"/>
      <c r="K49" s="176">
        <f>'実質公債費比率（分子）の構造'!N$45</f>
        <v>1696</v>
      </c>
      <c r="L49" s="176"/>
      <c r="M49" s="176"/>
      <c r="N49" s="176">
        <f>'実質公債費比率（分子）の構造'!O$45</f>
        <v>1752</v>
      </c>
      <c r="O49" s="176"/>
      <c r="P49" s="176"/>
    </row>
    <row r="50" spans="1:16" x14ac:dyDescent="0.15">
      <c r="A50" s="176" t="s">
        <v>73</v>
      </c>
      <c r="B50" s="176" t="e">
        <f>NA()</f>
        <v>#N/A</v>
      </c>
      <c r="C50" s="176">
        <f>IF(ISNUMBER('実質公債費比率（分子）の構造'!K$53),'実質公債費比率（分子）の構造'!K$53,NA())</f>
        <v>569</v>
      </c>
      <c r="D50" s="176" t="e">
        <f>NA()</f>
        <v>#N/A</v>
      </c>
      <c r="E50" s="176" t="e">
        <f>NA()</f>
        <v>#N/A</v>
      </c>
      <c r="F50" s="176">
        <f>IF(ISNUMBER('実質公債費比率（分子）の構造'!L$53),'実質公債費比率（分子）の構造'!L$53,NA())</f>
        <v>631</v>
      </c>
      <c r="G50" s="176" t="e">
        <f>NA()</f>
        <v>#N/A</v>
      </c>
      <c r="H50" s="176" t="e">
        <f>NA()</f>
        <v>#N/A</v>
      </c>
      <c r="I50" s="176">
        <f>IF(ISNUMBER('実質公債費比率（分子）の構造'!M$53),'実質公債費比率（分子）の構造'!M$53,NA())</f>
        <v>431</v>
      </c>
      <c r="J50" s="176" t="e">
        <f>NA()</f>
        <v>#N/A</v>
      </c>
      <c r="K50" s="176" t="e">
        <f>NA()</f>
        <v>#N/A</v>
      </c>
      <c r="L50" s="176">
        <f>IF(ISNUMBER('実質公債費比率（分子）の構造'!N$53),'実質公債費比率（分子）の構造'!N$53,NA())</f>
        <v>375</v>
      </c>
      <c r="M50" s="176" t="e">
        <f>NA()</f>
        <v>#N/A</v>
      </c>
      <c r="N50" s="176" t="e">
        <f>NA()</f>
        <v>#N/A</v>
      </c>
      <c r="O50" s="176">
        <f>IF(ISNUMBER('実質公債費比率（分子）の構造'!O$53),'実質公債費比率（分子）の構造'!O$53,NA())</f>
        <v>535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25320</v>
      </c>
      <c r="E56" s="175"/>
      <c r="F56" s="175"/>
      <c r="G56" s="175">
        <f>'将来負担比率（分子）の構造'!J$52</f>
        <v>24125</v>
      </c>
      <c r="H56" s="175"/>
      <c r="I56" s="175"/>
      <c r="J56" s="175">
        <f>'将来負担比率（分子）の構造'!K$52</f>
        <v>23547</v>
      </c>
      <c r="K56" s="175"/>
      <c r="L56" s="175"/>
      <c r="M56" s="175">
        <f>'将来負担比率（分子）の構造'!L$52</f>
        <v>22809</v>
      </c>
      <c r="N56" s="175"/>
      <c r="O56" s="175"/>
      <c r="P56" s="175">
        <f>'将来負担比率（分子）の構造'!M$52</f>
        <v>21367</v>
      </c>
    </row>
    <row r="57" spans="1:16" x14ac:dyDescent="0.15">
      <c r="A57" s="175" t="s">
        <v>44</v>
      </c>
      <c r="B57" s="175"/>
      <c r="C57" s="175"/>
      <c r="D57" s="175">
        <f>'将来負担比率（分子）の構造'!I$51</f>
        <v>6564</v>
      </c>
      <c r="E57" s="175"/>
      <c r="F57" s="175"/>
      <c r="G57" s="175">
        <f>'将来負担比率（分子）の構造'!J$51</f>
        <v>6582</v>
      </c>
      <c r="H57" s="175"/>
      <c r="I57" s="175"/>
      <c r="J57" s="175">
        <f>'将来負担比率（分子）の構造'!K$51</f>
        <v>5762</v>
      </c>
      <c r="K57" s="175"/>
      <c r="L57" s="175"/>
      <c r="M57" s="175">
        <f>'将来負担比率（分子）の構造'!L$51</f>
        <v>5396</v>
      </c>
      <c r="N57" s="175"/>
      <c r="O57" s="175"/>
      <c r="P57" s="175">
        <f>'将来負担比率（分子）の構造'!M$51</f>
        <v>4624</v>
      </c>
    </row>
    <row r="58" spans="1:16" x14ac:dyDescent="0.15">
      <c r="A58" s="175" t="s">
        <v>43</v>
      </c>
      <c r="B58" s="175"/>
      <c r="C58" s="175"/>
      <c r="D58" s="175">
        <f>'将来負担比率（分子）の構造'!I$50</f>
        <v>7415</v>
      </c>
      <c r="E58" s="175"/>
      <c r="F58" s="175"/>
      <c r="G58" s="175">
        <f>'将来負担比率（分子）の構造'!J$50</f>
        <v>7096</v>
      </c>
      <c r="H58" s="175"/>
      <c r="I58" s="175"/>
      <c r="J58" s="175">
        <f>'将来負担比率（分子）の構造'!K$50</f>
        <v>9417</v>
      </c>
      <c r="K58" s="175"/>
      <c r="L58" s="175"/>
      <c r="M58" s="175">
        <f>'将来負担比率（分子）の構造'!L$50</f>
        <v>10374</v>
      </c>
      <c r="N58" s="175"/>
      <c r="O58" s="175"/>
      <c r="P58" s="175">
        <f>'将来負担比率（分子）の構造'!M$50</f>
        <v>11026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31</v>
      </c>
      <c r="C61" s="175"/>
      <c r="D61" s="175"/>
      <c r="E61" s="175">
        <f>'将来負担比率（分子）の構造'!J$46</f>
        <v>189</v>
      </c>
      <c r="F61" s="175"/>
      <c r="G61" s="175"/>
      <c r="H61" s="175">
        <f>'将来負担比率（分子）の構造'!K$46</f>
        <v>69</v>
      </c>
      <c r="I61" s="175"/>
      <c r="J61" s="175"/>
      <c r="K61" s="175">
        <f>'将来負担比率（分子）の構造'!L$46</f>
        <v>1</v>
      </c>
      <c r="L61" s="175"/>
      <c r="M61" s="175"/>
      <c r="N61" s="175">
        <f>'将来負担比率（分子）の構造'!M$46</f>
        <v>12</v>
      </c>
      <c r="O61" s="175"/>
      <c r="P61" s="175"/>
    </row>
    <row r="62" spans="1:16" x14ac:dyDescent="0.15">
      <c r="A62" s="175" t="s">
        <v>37</v>
      </c>
      <c r="B62" s="175">
        <f>'将来負担比率（分子）の構造'!I$45</f>
        <v>3800</v>
      </c>
      <c r="C62" s="175"/>
      <c r="D62" s="175"/>
      <c r="E62" s="175">
        <f>'将来負担比率（分子）の構造'!J$45</f>
        <v>3630</v>
      </c>
      <c r="F62" s="175"/>
      <c r="G62" s="175"/>
      <c r="H62" s="175">
        <f>'将来負担比率（分子）の構造'!K$45</f>
        <v>3591</v>
      </c>
      <c r="I62" s="175"/>
      <c r="J62" s="175"/>
      <c r="K62" s="175">
        <f>'将来負担比率（分子）の構造'!L$45</f>
        <v>3351</v>
      </c>
      <c r="L62" s="175"/>
      <c r="M62" s="175"/>
      <c r="N62" s="175">
        <f>'将来負担比率（分子）の構造'!M$45</f>
        <v>3257</v>
      </c>
      <c r="O62" s="175"/>
      <c r="P62" s="175"/>
    </row>
    <row r="63" spans="1:16" x14ac:dyDescent="0.15">
      <c r="A63" s="175" t="s">
        <v>36</v>
      </c>
      <c r="B63" s="175">
        <f>'将来負担比率（分子）の構造'!I$44</f>
        <v>142</v>
      </c>
      <c r="C63" s="175"/>
      <c r="D63" s="175"/>
      <c r="E63" s="175">
        <f>'将来負担比率（分子）の構造'!J$44</f>
        <v>339</v>
      </c>
      <c r="F63" s="175"/>
      <c r="G63" s="175"/>
      <c r="H63" s="175">
        <f>'将来負担比率（分子）の構造'!K$44</f>
        <v>892</v>
      </c>
      <c r="I63" s="175"/>
      <c r="J63" s="175"/>
      <c r="K63" s="175">
        <f>'将来負担比率（分子）の構造'!L$44</f>
        <v>861</v>
      </c>
      <c r="L63" s="175"/>
      <c r="M63" s="175"/>
      <c r="N63" s="175">
        <f>'将来負担比率（分子）の構造'!M$44</f>
        <v>665</v>
      </c>
      <c r="O63" s="175"/>
      <c r="P63" s="175"/>
    </row>
    <row r="64" spans="1:16" x14ac:dyDescent="0.15">
      <c r="A64" s="175" t="s">
        <v>35</v>
      </c>
      <c r="B64" s="175">
        <f>'将来負担比率（分子）の構造'!I$43</f>
        <v>15575</v>
      </c>
      <c r="C64" s="175"/>
      <c r="D64" s="175"/>
      <c r="E64" s="175">
        <f>'将来負担比率（分子）の構造'!J$43</f>
        <v>14724</v>
      </c>
      <c r="F64" s="175"/>
      <c r="G64" s="175"/>
      <c r="H64" s="175">
        <f>'将来負担比率（分子）の構造'!K$43</f>
        <v>11946</v>
      </c>
      <c r="I64" s="175"/>
      <c r="J64" s="175"/>
      <c r="K64" s="175">
        <f>'将来負担比率（分子）の構造'!L$43</f>
        <v>12376</v>
      </c>
      <c r="L64" s="175"/>
      <c r="M64" s="175"/>
      <c r="N64" s="175">
        <f>'将来負担比率（分子）の構造'!M$43</f>
        <v>10150</v>
      </c>
      <c r="O64" s="175"/>
      <c r="P64" s="175"/>
    </row>
    <row r="65" spans="1:16" x14ac:dyDescent="0.15">
      <c r="A65" s="175" t="s">
        <v>34</v>
      </c>
      <c r="B65" s="175">
        <f>'将来負担比率（分子）の構造'!I$42</f>
        <v>8</v>
      </c>
      <c r="C65" s="175"/>
      <c r="D65" s="175"/>
      <c r="E65" s="175">
        <f>'将来負担比率（分子）の構造'!J$42</f>
        <v>2</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18809</v>
      </c>
      <c r="C66" s="175"/>
      <c r="D66" s="175"/>
      <c r="E66" s="175">
        <f>'将来負担比率（分子）の構造'!J$41</f>
        <v>18584</v>
      </c>
      <c r="F66" s="175"/>
      <c r="G66" s="175"/>
      <c r="H66" s="175">
        <f>'将来負担比率（分子）の構造'!K$41</f>
        <v>18394</v>
      </c>
      <c r="I66" s="175"/>
      <c r="J66" s="175"/>
      <c r="K66" s="175">
        <f>'将来負担比率（分子）の構造'!L$41</f>
        <v>18161</v>
      </c>
      <c r="L66" s="175"/>
      <c r="M66" s="175"/>
      <c r="N66" s="175">
        <f>'将来負担比率（分子）の構造'!M$41</f>
        <v>17816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1500</v>
      </c>
      <c r="C72" s="179">
        <f>基金残高に係る経年分析!G55</f>
        <v>1921</v>
      </c>
      <c r="D72" s="179">
        <f>基金残高に係る経年分析!H55</f>
        <v>1899</v>
      </c>
    </row>
    <row r="73" spans="1:16" x14ac:dyDescent="0.15">
      <c r="A73" s="178" t="s">
        <v>80</v>
      </c>
      <c r="B73" s="179">
        <f>基金残高に係る経年分析!F56</f>
        <v>95</v>
      </c>
      <c r="C73" s="179">
        <f>基金残高に係る経年分析!G56</f>
        <v>146</v>
      </c>
      <c r="D73" s="179">
        <f>基金残高に係る経年分析!H56</f>
        <v>107</v>
      </c>
    </row>
    <row r="74" spans="1:16" x14ac:dyDescent="0.15">
      <c r="A74" s="178" t="s">
        <v>81</v>
      </c>
      <c r="B74" s="179">
        <f>基金残高に係る経年分析!F57</f>
        <v>7300</v>
      </c>
      <c r="C74" s="179">
        <f>基金残高に係る経年分析!G57</f>
        <v>7018</v>
      </c>
      <c r="D74" s="179">
        <f>基金残高に係る経年分析!H57</f>
        <v>7342</v>
      </c>
    </row>
  </sheetData>
  <sheetProtection algorithmName="SHA-512" hashValue="eD96JacDBKiVoHpgHcWTOMa6CkpbypN2CjjyUtRQPtsp673od7VFhygPk5grQ4atgfvXnzq5CiwdHaRmeg3csQ==" saltValue="ePIaf9xAYu7IOiVQ8kyk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5949940</v>
      </c>
      <c r="S5" s="674"/>
      <c r="T5" s="674"/>
      <c r="U5" s="674"/>
      <c r="V5" s="674"/>
      <c r="W5" s="674"/>
      <c r="X5" s="674"/>
      <c r="Y5" s="702"/>
      <c r="Z5" s="715">
        <v>22.5</v>
      </c>
      <c r="AA5" s="715"/>
      <c r="AB5" s="715"/>
      <c r="AC5" s="715"/>
      <c r="AD5" s="716">
        <v>5472917</v>
      </c>
      <c r="AE5" s="716"/>
      <c r="AF5" s="716"/>
      <c r="AG5" s="716"/>
      <c r="AH5" s="716"/>
      <c r="AI5" s="716"/>
      <c r="AJ5" s="716"/>
      <c r="AK5" s="716"/>
      <c r="AL5" s="703">
        <v>43.9</v>
      </c>
      <c r="AM5" s="686"/>
      <c r="AN5" s="686"/>
      <c r="AO5" s="704"/>
      <c r="AP5" s="676" t="s">
        <v>230</v>
      </c>
      <c r="AQ5" s="677"/>
      <c r="AR5" s="677"/>
      <c r="AS5" s="677"/>
      <c r="AT5" s="677"/>
      <c r="AU5" s="677"/>
      <c r="AV5" s="677"/>
      <c r="AW5" s="677"/>
      <c r="AX5" s="677"/>
      <c r="AY5" s="677"/>
      <c r="AZ5" s="677"/>
      <c r="BA5" s="677"/>
      <c r="BB5" s="677"/>
      <c r="BC5" s="677"/>
      <c r="BD5" s="677"/>
      <c r="BE5" s="677"/>
      <c r="BF5" s="678"/>
      <c r="BG5" s="627">
        <v>5472917</v>
      </c>
      <c r="BH5" s="628"/>
      <c r="BI5" s="628"/>
      <c r="BJ5" s="628"/>
      <c r="BK5" s="628"/>
      <c r="BL5" s="628"/>
      <c r="BM5" s="628"/>
      <c r="BN5" s="629"/>
      <c r="BO5" s="663">
        <v>92</v>
      </c>
      <c r="BP5" s="663"/>
      <c r="BQ5" s="663"/>
      <c r="BR5" s="663"/>
      <c r="BS5" s="664">
        <v>36220</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122392</v>
      </c>
      <c r="S6" s="628"/>
      <c r="T6" s="628"/>
      <c r="U6" s="628"/>
      <c r="V6" s="628"/>
      <c r="W6" s="628"/>
      <c r="X6" s="628"/>
      <c r="Y6" s="629"/>
      <c r="Z6" s="663">
        <v>0.5</v>
      </c>
      <c r="AA6" s="663"/>
      <c r="AB6" s="663"/>
      <c r="AC6" s="663"/>
      <c r="AD6" s="664">
        <v>122392</v>
      </c>
      <c r="AE6" s="664"/>
      <c r="AF6" s="664"/>
      <c r="AG6" s="664"/>
      <c r="AH6" s="664"/>
      <c r="AI6" s="664"/>
      <c r="AJ6" s="664"/>
      <c r="AK6" s="664"/>
      <c r="AL6" s="630">
        <v>1</v>
      </c>
      <c r="AM6" s="631"/>
      <c r="AN6" s="631"/>
      <c r="AO6" s="665"/>
      <c r="AP6" s="624" t="s">
        <v>235</v>
      </c>
      <c r="AQ6" s="625"/>
      <c r="AR6" s="625"/>
      <c r="AS6" s="625"/>
      <c r="AT6" s="625"/>
      <c r="AU6" s="625"/>
      <c r="AV6" s="625"/>
      <c r="AW6" s="625"/>
      <c r="AX6" s="625"/>
      <c r="AY6" s="625"/>
      <c r="AZ6" s="625"/>
      <c r="BA6" s="625"/>
      <c r="BB6" s="625"/>
      <c r="BC6" s="625"/>
      <c r="BD6" s="625"/>
      <c r="BE6" s="625"/>
      <c r="BF6" s="626"/>
      <c r="BG6" s="627">
        <v>5472917</v>
      </c>
      <c r="BH6" s="628"/>
      <c r="BI6" s="628"/>
      <c r="BJ6" s="628"/>
      <c r="BK6" s="628"/>
      <c r="BL6" s="628"/>
      <c r="BM6" s="628"/>
      <c r="BN6" s="629"/>
      <c r="BO6" s="663">
        <v>92</v>
      </c>
      <c r="BP6" s="663"/>
      <c r="BQ6" s="663"/>
      <c r="BR6" s="663"/>
      <c r="BS6" s="664">
        <v>36220</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209138</v>
      </c>
      <c r="CS6" s="628"/>
      <c r="CT6" s="628"/>
      <c r="CU6" s="628"/>
      <c r="CV6" s="628"/>
      <c r="CW6" s="628"/>
      <c r="CX6" s="628"/>
      <c r="CY6" s="629"/>
      <c r="CZ6" s="703">
        <v>0.8</v>
      </c>
      <c r="DA6" s="686"/>
      <c r="DB6" s="686"/>
      <c r="DC6" s="705"/>
      <c r="DD6" s="633" t="s">
        <v>177</v>
      </c>
      <c r="DE6" s="628"/>
      <c r="DF6" s="628"/>
      <c r="DG6" s="628"/>
      <c r="DH6" s="628"/>
      <c r="DI6" s="628"/>
      <c r="DJ6" s="628"/>
      <c r="DK6" s="628"/>
      <c r="DL6" s="628"/>
      <c r="DM6" s="628"/>
      <c r="DN6" s="628"/>
      <c r="DO6" s="628"/>
      <c r="DP6" s="629"/>
      <c r="DQ6" s="633">
        <v>209138</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1596</v>
      </c>
      <c r="S7" s="628"/>
      <c r="T7" s="628"/>
      <c r="U7" s="628"/>
      <c r="V7" s="628"/>
      <c r="W7" s="628"/>
      <c r="X7" s="628"/>
      <c r="Y7" s="629"/>
      <c r="Z7" s="663">
        <v>0</v>
      </c>
      <c r="AA7" s="663"/>
      <c r="AB7" s="663"/>
      <c r="AC7" s="663"/>
      <c r="AD7" s="664">
        <v>1596</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2547929</v>
      </c>
      <c r="BH7" s="628"/>
      <c r="BI7" s="628"/>
      <c r="BJ7" s="628"/>
      <c r="BK7" s="628"/>
      <c r="BL7" s="628"/>
      <c r="BM7" s="628"/>
      <c r="BN7" s="629"/>
      <c r="BO7" s="663">
        <v>42.8</v>
      </c>
      <c r="BP7" s="663"/>
      <c r="BQ7" s="663"/>
      <c r="BR7" s="663"/>
      <c r="BS7" s="664">
        <v>36220</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3417706</v>
      </c>
      <c r="CS7" s="628"/>
      <c r="CT7" s="628"/>
      <c r="CU7" s="628"/>
      <c r="CV7" s="628"/>
      <c r="CW7" s="628"/>
      <c r="CX7" s="628"/>
      <c r="CY7" s="629"/>
      <c r="CZ7" s="663">
        <v>13.7</v>
      </c>
      <c r="DA7" s="663"/>
      <c r="DB7" s="663"/>
      <c r="DC7" s="663"/>
      <c r="DD7" s="633">
        <v>133720</v>
      </c>
      <c r="DE7" s="628"/>
      <c r="DF7" s="628"/>
      <c r="DG7" s="628"/>
      <c r="DH7" s="628"/>
      <c r="DI7" s="628"/>
      <c r="DJ7" s="628"/>
      <c r="DK7" s="628"/>
      <c r="DL7" s="628"/>
      <c r="DM7" s="628"/>
      <c r="DN7" s="628"/>
      <c r="DO7" s="628"/>
      <c r="DP7" s="629"/>
      <c r="DQ7" s="633">
        <v>2996745</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19379</v>
      </c>
      <c r="S8" s="628"/>
      <c r="T8" s="628"/>
      <c r="U8" s="628"/>
      <c r="V8" s="628"/>
      <c r="W8" s="628"/>
      <c r="X8" s="628"/>
      <c r="Y8" s="629"/>
      <c r="Z8" s="663">
        <v>0.1</v>
      </c>
      <c r="AA8" s="663"/>
      <c r="AB8" s="663"/>
      <c r="AC8" s="663"/>
      <c r="AD8" s="664">
        <v>19379</v>
      </c>
      <c r="AE8" s="664"/>
      <c r="AF8" s="664"/>
      <c r="AG8" s="664"/>
      <c r="AH8" s="664"/>
      <c r="AI8" s="664"/>
      <c r="AJ8" s="664"/>
      <c r="AK8" s="664"/>
      <c r="AL8" s="630">
        <v>0.2</v>
      </c>
      <c r="AM8" s="631"/>
      <c r="AN8" s="631"/>
      <c r="AO8" s="665"/>
      <c r="AP8" s="624" t="s">
        <v>241</v>
      </c>
      <c r="AQ8" s="625"/>
      <c r="AR8" s="625"/>
      <c r="AS8" s="625"/>
      <c r="AT8" s="625"/>
      <c r="AU8" s="625"/>
      <c r="AV8" s="625"/>
      <c r="AW8" s="625"/>
      <c r="AX8" s="625"/>
      <c r="AY8" s="625"/>
      <c r="AZ8" s="625"/>
      <c r="BA8" s="625"/>
      <c r="BB8" s="625"/>
      <c r="BC8" s="625"/>
      <c r="BD8" s="625"/>
      <c r="BE8" s="625"/>
      <c r="BF8" s="626"/>
      <c r="BG8" s="627">
        <v>90314</v>
      </c>
      <c r="BH8" s="628"/>
      <c r="BI8" s="628"/>
      <c r="BJ8" s="628"/>
      <c r="BK8" s="628"/>
      <c r="BL8" s="628"/>
      <c r="BM8" s="628"/>
      <c r="BN8" s="629"/>
      <c r="BO8" s="663">
        <v>1.5</v>
      </c>
      <c r="BP8" s="663"/>
      <c r="BQ8" s="663"/>
      <c r="BR8" s="663"/>
      <c r="BS8" s="664" t="s">
        <v>130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9217499</v>
      </c>
      <c r="CS8" s="628"/>
      <c r="CT8" s="628"/>
      <c r="CU8" s="628"/>
      <c r="CV8" s="628"/>
      <c r="CW8" s="628"/>
      <c r="CX8" s="628"/>
      <c r="CY8" s="629"/>
      <c r="CZ8" s="663">
        <v>37</v>
      </c>
      <c r="DA8" s="663"/>
      <c r="DB8" s="663"/>
      <c r="DC8" s="663"/>
      <c r="DD8" s="633">
        <v>45833</v>
      </c>
      <c r="DE8" s="628"/>
      <c r="DF8" s="628"/>
      <c r="DG8" s="628"/>
      <c r="DH8" s="628"/>
      <c r="DI8" s="628"/>
      <c r="DJ8" s="628"/>
      <c r="DK8" s="628"/>
      <c r="DL8" s="628"/>
      <c r="DM8" s="628"/>
      <c r="DN8" s="628"/>
      <c r="DO8" s="628"/>
      <c r="DP8" s="629"/>
      <c r="DQ8" s="633">
        <v>4506536</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15198</v>
      </c>
      <c r="S9" s="628"/>
      <c r="T9" s="628"/>
      <c r="U9" s="628"/>
      <c r="V9" s="628"/>
      <c r="W9" s="628"/>
      <c r="X9" s="628"/>
      <c r="Y9" s="629"/>
      <c r="Z9" s="663">
        <v>0.1</v>
      </c>
      <c r="AA9" s="663"/>
      <c r="AB9" s="663"/>
      <c r="AC9" s="663"/>
      <c r="AD9" s="664">
        <v>15198</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2191406</v>
      </c>
      <c r="BH9" s="628"/>
      <c r="BI9" s="628"/>
      <c r="BJ9" s="628"/>
      <c r="BK9" s="628"/>
      <c r="BL9" s="628"/>
      <c r="BM9" s="628"/>
      <c r="BN9" s="629"/>
      <c r="BO9" s="663">
        <v>36.799999999999997</v>
      </c>
      <c r="BP9" s="663"/>
      <c r="BQ9" s="663"/>
      <c r="BR9" s="663"/>
      <c r="BS9" s="664" t="s">
        <v>130</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2223061</v>
      </c>
      <c r="CS9" s="628"/>
      <c r="CT9" s="628"/>
      <c r="CU9" s="628"/>
      <c r="CV9" s="628"/>
      <c r="CW9" s="628"/>
      <c r="CX9" s="628"/>
      <c r="CY9" s="629"/>
      <c r="CZ9" s="663">
        <v>8.9</v>
      </c>
      <c r="DA9" s="663"/>
      <c r="DB9" s="663"/>
      <c r="DC9" s="663"/>
      <c r="DD9" s="633">
        <v>73645</v>
      </c>
      <c r="DE9" s="628"/>
      <c r="DF9" s="628"/>
      <c r="DG9" s="628"/>
      <c r="DH9" s="628"/>
      <c r="DI9" s="628"/>
      <c r="DJ9" s="628"/>
      <c r="DK9" s="628"/>
      <c r="DL9" s="628"/>
      <c r="DM9" s="628"/>
      <c r="DN9" s="628"/>
      <c r="DO9" s="628"/>
      <c r="DP9" s="629"/>
      <c r="DQ9" s="633">
        <v>1524074</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247</v>
      </c>
      <c r="S10" s="628"/>
      <c r="T10" s="628"/>
      <c r="U10" s="628"/>
      <c r="V10" s="628"/>
      <c r="W10" s="628"/>
      <c r="X10" s="628"/>
      <c r="Y10" s="629"/>
      <c r="Z10" s="663" t="s">
        <v>177</v>
      </c>
      <c r="AA10" s="663"/>
      <c r="AB10" s="663"/>
      <c r="AC10" s="663"/>
      <c r="AD10" s="664" t="s">
        <v>130</v>
      </c>
      <c r="AE10" s="664"/>
      <c r="AF10" s="664"/>
      <c r="AG10" s="664"/>
      <c r="AH10" s="664"/>
      <c r="AI10" s="664"/>
      <c r="AJ10" s="664"/>
      <c r="AK10" s="664"/>
      <c r="AL10" s="630" t="s">
        <v>130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139344</v>
      </c>
      <c r="BH10" s="628"/>
      <c r="BI10" s="628"/>
      <c r="BJ10" s="628"/>
      <c r="BK10" s="628"/>
      <c r="BL10" s="628"/>
      <c r="BM10" s="628"/>
      <c r="BN10" s="629"/>
      <c r="BO10" s="663">
        <v>2.2999999999999998</v>
      </c>
      <c r="BP10" s="663"/>
      <c r="BQ10" s="663"/>
      <c r="BR10" s="663"/>
      <c r="BS10" s="664" t="s">
        <v>247</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75100</v>
      </c>
      <c r="CS10" s="628"/>
      <c r="CT10" s="628"/>
      <c r="CU10" s="628"/>
      <c r="CV10" s="628"/>
      <c r="CW10" s="628"/>
      <c r="CX10" s="628"/>
      <c r="CY10" s="629"/>
      <c r="CZ10" s="663">
        <v>0.3</v>
      </c>
      <c r="DA10" s="663"/>
      <c r="DB10" s="663"/>
      <c r="DC10" s="663"/>
      <c r="DD10" s="633" t="s">
        <v>130</v>
      </c>
      <c r="DE10" s="628"/>
      <c r="DF10" s="628"/>
      <c r="DG10" s="628"/>
      <c r="DH10" s="628"/>
      <c r="DI10" s="628"/>
      <c r="DJ10" s="628"/>
      <c r="DK10" s="628"/>
      <c r="DL10" s="628"/>
      <c r="DM10" s="628"/>
      <c r="DN10" s="628"/>
      <c r="DO10" s="628"/>
      <c r="DP10" s="629"/>
      <c r="DQ10" s="633">
        <v>10100</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1295196</v>
      </c>
      <c r="S11" s="628"/>
      <c r="T11" s="628"/>
      <c r="U11" s="628"/>
      <c r="V11" s="628"/>
      <c r="W11" s="628"/>
      <c r="X11" s="628"/>
      <c r="Y11" s="629"/>
      <c r="Z11" s="630">
        <v>4.9000000000000004</v>
      </c>
      <c r="AA11" s="631"/>
      <c r="AB11" s="631"/>
      <c r="AC11" s="632"/>
      <c r="AD11" s="633">
        <v>1295196</v>
      </c>
      <c r="AE11" s="628"/>
      <c r="AF11" s="628"/>
      <c r="AG11" s="628"/>
      <c r="AH11" s="628"/>
      <c r="AI11" s="628"/>
      <c r="AJ11" s="628"/>
      <c r="AK11" s="629"/>
      <c r="AL11" s="630">
        <v>10.4</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126865</v>
      </c>
      <c r="BH11" s="628"/>
      <c r="BI11" s="628"/>
      <c r="BJ11" s="628"/>
      <c r="BK11" s="628"/>
      <c r="BL11" s="628"/>
      <c r="BM11" s="628"/>
      <c r="BN11" s="629"/>
      <c r="BO11" s="663">
        <v>2.1</v>
      </c>
      <c r="BP11" s="663"/>
      <c r="BQ11" s="663"/>
      <c r="BR11" s="663"/>
      <c r="BS11" s="664">
        <v>36220</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412184</v>
      </c>
      <c r="CS11" s="628"/>
      <c r="CT11" s="628"/>
      <c r="CU11" s="628"/>
      <c r="CV11" s="628"/>
      <c r="CW11" s="628"/>
      <c r="CX11" s="628"/>
      <c r="CY11" s="629"/>
      <c r="CZ11" s="663">
        <v>1.7</v>
      </c>
      <c r="DA11" s="663"/>
      <c r="DB11" s="663"/>
      <c r="DC11" s="663"/>
      <c r="DD11" s="633">
        <v>87000</v>
      </c>
      <c r="DE11" s="628"/>
      <c r="DF11" s="628"/>
      <c r="DG11" s="628"/>
      <c r="DH11" s="628"/>
      <c r="DI11" s="628"/>
      <c r="DJ11" s="628"/>
      <c r="DK11" s="628"/>
      <c r="DL11" s="628"/>
      <c r="DM11" s="628"/>
      <c r="DN11" s="628"/>
      <c r="DO11" s="628"/>
      <c r="DP11" s="629"/>
      <c r="DQ11" s="633">
        <v>120449</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3405</v>
      </c>
      <c r="S12" s="628"/>
      <c r="T12" s="628"/>
      <c r="U12" s="628"/>
      <c r="V12" s="628"/>
      <c r="W12" s="628"/>
      <c r="X12" s="628"/>
      <c r="Y12" s="629"/>
      <c r="Z12" s="663">
        <v>0</v>
      </c>
      <c r="AA12" s="663"/>
      <c r="AB12" s="663"/>
      <c r="AC12" s="663"/>
      <c r="AD12" s="664">
        <v>3405</v>
      </c>
      <c r="AE12" s="664"/>
      <c r="AF12" s="664"/>
      <c r="AG12" s="664"/>
      <c r="AH12" s="664"/>
      <c r="AI12" s="664"/>
      <c r="AJ12" s="664"/>
      <c r="AK12" s="664"/>
      <c r="AL12" s="630">
        <v>0</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2336823</v>
      </c>
      <c r="BH12" s="628"/>
      <c r="BI12" s="628"/>
      <c r="BJ12" s="628"/>
      <c r="BK12" s="628"/>
      <c r="BL12" s="628"/>
      <c r="BM12" s="628"/>
      <c r="BN12" s="629"/>
      <c r="BO12" s="663">
        <v>39.299999999999997</v>
      </c>
      <c r="BP12" s="663"/>
      <c r="BQ12" s="663"/>
      <c r="BR12" s="663"/>
      <c r="BS12" s="664" t="s">
        <v>247</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983364</v>
      </c>
      <c r="CS12" s="628"/>
      <c r="CT12" s="628"/>
      <c r="CU12" s="628"/>
      <c r="CV12" s="628"/>
      <c r="CW12" s="628"/>
      <c r="CX12" s="628"/>
      <c r="CY12" s="629"/>
      <c r="CZ12" s="663">
        <v>4</v>
      </c>
      <c r="DA12" s="663"/>
      <c r="DB12" s="663"/>
      <c r="DC12" s="663"/>
      <c r="DD12" s="633" t="s">
        <v>130</v>
      </c>
      <c r="DE12" s="628"/>
      <c r="DF12" s="628"/>
      <c r="DG12" s="628"/>
      <c r="DH12" s="628"/>
      <c r="DI12" s="628"/>
      <c r="DJ12" s="628"/>
      <c r="DK12" s="628"/>
      <c r="DL12" s="628"/>
      <c r="DM12" s="628"/>
      <c r="DN12" s="628"/>
      <c r="DO12" s="628"/>
      <c r="DP12" s="629"/>
      <c r="DQ12" s="633">
        <v>491276</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177</v>
      </c>
      <c r="S13" s="628"/>
      <c r="T13" s="628"/>
      <c r="U13" s="628"/>
      <c r="V13" s="628"/>
      <c r="W13" s="628"/>
      <c r="X13" s="628"/>
      <c r="Y13" s="629"/>
      <c r="Z13" s="663" t="s">
        <v>177</v>
      </c>
      <c r="AA13" s="663"/>
      <c r="AB13" s="663"/>
      <c r="AC13" s="663"/>
      <c r="AD13" s="664" t="s">
        <v>130</v>
      </c>
      <c r="AE13" s="664"/>
      <c r="AF13" s="664"/>
      <c r="AG13" s="664"/>
      <c r="AH13" s="664"/>
      <c r="AI13" s="664"/>
      <c r="AJ13" s="664"/>
      <c r="AK13" s="664"/>
      <c r="AL13" s="630" t="s">
        <v>177</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2326758</v>
      </c>
      <c r="BH13" s="628"/>
      <c r="BI13" s="628"/>
      <c r="BJ13" s="628"/>
      <c r="BK13" s="628"/>
      <c r="BL13" s="628"/>
      <c r="BM13" s="628"/>
      <c r="BN13" s="629"/>
      <c r="BO13" s="663">
        <v>39.1</v>
      </c>
      <c r="BP13" s="663"/>
      <c r="BQ13" s="663"/>
      <c r="BR13" s="663"/>
      <c r="BS13" s="664" t="s">
        <v>177</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3238829</v>
      </c>
      <c r="CS13" s="628"/>
      <c r="CT13" s="628"/>
      <c r="CU13" s="628"/>
      <c r="CV13" s="628"/>
      <c r="CW13" s="628"/>
      <c r="CX13" s="628"/>
      <c r="CY13" s="629"/>
      <c r="CZ13" s="663">
        <v>13</v>
      </c>
      <c r="DA13" s="663"/>
      <c r="DB13" s="663"/>
      <c r="DC13" s="663"/>
      <c r="DD13" s="633">
        <v>384874</v>
      </c>
      <c r="DE13" s="628"/>
      <c r="DF13" s="628"/>
      <c r="DG13" s="628"/>
      <c r="DH13" s="628"/>
      <c r="DI13" s="628"/>
      <c r="DJ13" s="628"/>
      <c r="DK13" s="628"/>
      <c r="DL13" s="628"/>
      <c r="DM13" s="628"/>
      <c r="DN13" s="628"/>
      <c r="DO13" s="628"/>
      <c r="DP13" s="629"/>
      <c r="DQ13" s="633">
        <v>1845331</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63">
        <v>0</v>
      </c>
      <c r="AA14" s="663"/>
      <c r="AB14" s="663"/>
      <c r="AC14" s="663"/>
      <c r="AD14" s="664">
        <v>2</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141286</v>
      </c>
      <c r="BH14" s="628"/>
      <c r="BI14" s="628"/>
      <c r="BJ14" s="628"/>
      <c r="BK14" s="628"/>
      <c r="BL14" s="628"/>
      <c r="BM14" s="628"/>
      <c r="BN14" s="629"/>
      <c r="BO14" s="663">
        <v>2.4</v>
      </c>
      <c r="BP14" s="663"/>
      <c r="BQ14" s="663"/>
      <c r="BR14" s="663"/>
      <c r="BS14" s="664" t="s">
        <v>130</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703873</v>
      </c>
      <c r="CS14" s="628"/>
      <c r="CT14" s="628"/>
      <c r="CU14" s="628"/>
      <c r="CV14" s="628"/>
      <c r="CW14" s="628"/>
      <c r="CX14" s="628"/>
      <c r="CY14" s="629"/>
      <c r="CZ14" s="663">
        <v>2.8</v>
      </c>
      <c r="DA14" s="663"/>
      <c r="DB14" s="663"/>
      <c r="DC14" s="663"/>
      <c r="DD14" s="633">
        <v>1054</v>
      </c>
      <c r="DE14" s="628"/>
      <c r="DF14" s="628"/>
      <c r="DG14" s="628"/>
      <c r="DH14" s="628"/>
      <c r="DI14" s="628"/>
      <c r="DJ14" s="628"/>
      <c r="DK14" s="628"/>
      <c r="DL14" s="628"/>
      <c r="DM14" s="628"/>
      <c r="DN14" s="628"/>
      <c r="DO14" s="628"/>
      <c r="DP14" s="629"/>
      <c r="DQ14" s="633">
        <v>671088</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177</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446879</v>
      </c>
      <c r="BH15" s="628"/>
      <c r="BI15" s="628"/>
      <c r="BJ15" s="628"/>
      <c r="BK15" s="628"/>
      <c r="BL15" s="628"/>
      <c r="BM15" s="628"/>
      <c r="BN15" s="629"/>
      <c r="BO15" s="663">
        <v>7.5</v>
      </c>
      <c r="BP15" s="663"/>
      <c r="BQ15" s="663"/>
      <c r="BR15" s="663"/>
      <c r="BS15" s="664" t="s">
        <v>247</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2085533</v>
      </c>
      <c r="CS15" s="628"/>
      <c r="CT15" s="628"/>
      <c r="CU15" s="628"/>
      <c r="CV15" s="628"/>
      <c r="CW15" s="628"/>
      <c r="CX15" s="628"/>
      <c r="CY15" s="629"/>
      <c r="CZ15" s="663">
        <v>8.4</v>
      </c>
      <c r="DA15" s="663"/>
      <c r="DB15" s="663"/>
      <c r="DC15" s="663"/>
      <c r="DD15" s="633">
        <v>606590</v>
      </c>
      <c r="DE15" s="628"/>
      <c r="DF15" s="628"/>
      <c r="DG15" s="628"/>
      <c r="DH15" s="628"/>
      <c r="DI15" s="628"/>
      <c r="DJ15" s="628"/>
      <c r="DK15" s="628"/>
      <c r="DL15" s="628"/>
      <c r="DM15" s="628"/>
      <c r="DN15" s="628"/>
      <c r="DO15" s="628"/>
      <c r="DP15" s="629"/>
      <c r="DQ15" s="633">
        <v>1368757</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11678</v>
      </c>
      <c r="S16" s="628"/>
      <c r="T16" s="628"/>
      <c r="U16" s="628"/>
      <c r="V16" s="628"/>
      <c r="W16" s="628"/>
      <c r="X16" s="628"/>
      <c r="Y16" s="629"/>
      <c r="Z16" s="663">
        <v>0</v>
      </c>
      <c r="AA16" s="663"/>
      <c r="AB16" s="663"/>
      <c r="AC16" s="663"/>
      <c r="AD16" s="664">
        <v>11678</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177</v>
      </c>
      <c r="BP16" s="663"/>
      <c r="BQ16" s="663"/>
      <c r="BR16" s="663"/>
      <c r="BS16" s="664" t="s">
        <v>130</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477518</v>
      </c>
      <c r="CS16" s="628"/>
      <c r="CT16" s="628"/>
      <c r="CU16" s="628"/>
      <c r="CV16" s="628"/>
      <c r="CW16" s="628"/>
      <c r="CX16" s="628"/>
      <c r="CY16" s="629"/>
      <c r="CZ16" s="663">
        <v>1.9</v>
      </c>
      <c r="DA16" s="663"/>
      <c r="DB16" s="663"/>
      <c r="DC16" s="663"/>
      <c r="DD16" s="633" t="s">
        <v>130</v>
      </c>
      <c r="DE16" s="628"/>
      <c r="DF16" s="628"/>
      <c r="DG16" s="628"/>
      <c r="DH16" s="628"/>
      <c r="DI16" s="628"/>
      <c r="DJ16" s="628"/>
      <c r="DK16" s="628"/>
      <c r="DL16" s="628"/>
      <c r="DM16" s="628"/>
      <c r="DN16" s="628"/>
      <c r="DO16" s="628"/>
      <c r="DP16" s="629"/>
      <c r="DQ16" s="633">
        <v>64824</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96665</v>
      </c>
      <c r="S17" s="628"/>
      <c r="T17" s="628"/>
      <c r="U17" s="628"/>
      <c r="V17" s="628"/>
      <c r="W17" s="628"/>
      <c r="X17" s="628"/>
      <c r="Y17" s="629"/>
      <c r="Z17" s="663">
        <v>0.4</v>
      </c>
      <c r="AA17" s="663"/>
      <c r="AB17" s="663"/>
      <c r="AC17" s="663"/>
      <c r="AD17" s="664">
        <v>96665</v>
      </c>
      <c r="AE17" s="664"/>
      <c r="AF17" s="664"/>
      <c r="AG17" s="664"/>
      <c r="AH17" s="664"/>
      <c r="AI17" s="664"/>
      <c r="AJ17" s="664"/>
      <c r="AK17" s="664"/>
      <c r="AL17" s="630">
        <v>0.8</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247</v>
      </c>
      <c r="BP17" s="663"/>
      <c r="BQ17" s="663"/>
      <c r="BR17" s="663"/>
      <c r="BS17" s="664" t="s">
        <v>247</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1752255</v>
      </c>
      <c r="CS17" s="628"/>
      <c r="CT17" s="628"/>
      <c r="CU17" s="628"/>
      <c r="CV17" s="628"/>
      <c r="CW17" s="628"/>
      <c r="CX17" s="628"/>
      <c r="CY17" s="629"/>
      <c r="CZ17" s="663">
        <v>7</v>
      </c>
      <c r="DA17" s="663"/>
      <c r="DB17" s="663"/>
      <c r="DC17" s="663"/>
      <c r="DD17" s="633" t="s">
        <v>177</v>
      </c>
      <c r="DE17" s="628"/>
      <c r="DF17" s="628"/>
      <c r="DG17" s="628"/>
      <c r="DH17" s="628"/>
      <c r="DI17" s="628"/>
      <c r="DJ17" s="628"/>
      <c r="DK17" s="628"/>
      <c r="DL17" s="628"/>
      <c r="DM17" s="628"/>
      <c r="DN17" s="628"/>
      <c r="DO17" s="628"/>
      <c r="DP17" s="629"/>
      <c r="DQ17" s="633">
        <v>1593669</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74571</v>
      </c>
      <c r="S18" s="628"/>
      <c r="T18" s="628"/>
      <c r="U18" s="628"/>
      <c r="V18" s="628"/>
      <c r="W18" s="628"/>
      <c r="X18" s="628"/>
      <c r="Y18" s="629"/>
      <c r="Z18" s="663">
        <v>0.3</v>
      </c>
      <c r="AA18" s="663"/>
      <c r="AB18" s="663"/>
      <c r="AC18" s="663"/>
      <c r="AD18" s="664">
        <v>74571</v>
      </c>
      <c r="AE18" s="664"/>
      <c r="AF18" s="664"/>
      <c r="AG18" s="664"/>
      <c r="AH18" s="664"/>
      <c r="AI18" s="664"/>
      <c r="AJ18" s="664"/>
      <c r="AK18" s="664"/>
      <c r="AL18" s="630">
        <v>0.6</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247</v>
      </c>
      <c r="BH18" s="628"/>
      <c r="BI18" s="628"/>
      <c r="BJ18" s="628"/>
      <c r="BK18" s="628"/>
      <c r="BL18" s="628"/>
      <c r="BM18" s="628"/>
      <c r="BN18" s="629"/>
      <c r="BO18" s="663" t="s">
        <v>177</v>
      </c>
      <c r="BP18" s="663"/>
      <c r="BQ18" s="663"/>
      <c r="BR18" s="663"/>
      <c r="BS18" s="664" t="s">
        <v>130</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v>98442</v>
      </c>
      <c r="CS18" s="628"/>
      <c r="CT18" s="628"/>
      <c r="CU18" s="628"/>
      <c r="CV18" s="628"/>
      <c r="CW18" s="628"/>
      <c r="CX18" s="628"/>
      <c r="CY18" s="629"/>
      <c r="CZ18" s="663">
        <v>0.4</v>
      </c>
      <c r="DA18" s="663"/>
      <c r="DB18" s="663"/>
      <c r="DC18" s="663"/>
      <c r="DD18" s="633" t="s">
        <v>130</v>
      </c>
      <c r="DE18" s="628"/>
      <c r="DF18" s="628"/>
      <c r="DG18" s="628"/>
      <c r="DH18" s="628"/>
      <c r="DI18" s="628"/>
      <c r="DJ18" s="628"/>
      <c r="DK18" s="628"/>
      <c r="DL18" s="628"/>
      <c r="DM18" s="628"/>
      <c r="DN18" s="628"/>
      <c r="DO18" s="628"/>
      <c r="DP18" s="629"/>
      <c r="DQ18" s="633">
        <v>70600</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74512</v>
      </c>
      <c r="S19" s="628"/>
      <c r="T19" s="628"/>
      <c r="U19" s="628"/>
      <c r="V19" s="628"/>
      <c r="W19" s="628"/>
      <c r="X19" s="628"/>
      <c r="Y19" s="629"/>
      <c r="Z19" s="663">
        <v>0.3</v>
      </c>
      <c r="AA19" s="663"/>
      <c r="AB19" s="663"/>
      <c r="AC19" s="663"/>
      <c r="AD19" s="664">
        <v>74512</v>
      </c>
      <c r="AE19" s="664"/>
      <c r="AF19" s="664"/>
      <c r="AG19" s="664"/>
      <c r="AH19" s="664"/>
      <c r="AI19" s="664"/>
      <c r="AJ19" s="664"/>
      <c r="AK19" s="664"/>
      <c r="AL19" s="630">
        <v>0.6</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477023</v>
      </c>
      <c r="BH19" s="628"/>
      <c r="BI19" s="628"/>
      <c r="BJ19" s="628"/>
      <c r="BK19" s="628"/>
      <c r="BL19" s="628"/>
      <c r="BM19" s="628"/>
      <c r="BN19" s="629"/>
      <c r="BO19" s="663">
        <v>8</v>
      </c>
      <c r="BP19" s="663"/>
      <c r="BQ19" s="663"/>
      <c r="BR19" s="663"/>
      <c r="BS19" s="664" t="s">
        <v>177</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177</v>
      </c>
      <c r="DA19" s="663"/>
      <c r="DB19" s="663"/>
      <c r="DC19" s="663"/>
      <c r="DD19" s="633" t="s">
        <v>247</v>
      </c>
      <c r="DE19" s="628"/>
      <c r="DF19" s="628"/>
      <c r="DG19" s="628"/>
      <c r="DH19" s="628"/>
      <c r="DI19" s="628"/>
      <c r="DJ19" s="628"/>
      <c r="DK19" s="628"/>
      <c r="DL19" s="628"/>
      <c r="DM19" s="628"/>
      <c r="DN19" s="628"/>
      <c r="DO19" s="628"/>
      <c r="DP19" s="629"/>
      <c r="DQ19" s="633" t="s">
        <v>177</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59</v>
      </c>
      <c r="S20" s="628"/>
      <c r="T20" s="628"/>
      <c r="U20" s="628"/>
      <c r="V20" s="628"/>
      <c r="W20" s="628"/>
      <c r="X20" s="628"/>
      <c r="Y20" s="629"/>
      <c r="Z20" s="663">
        <v>0</v>
      </c>
      <c r="AA20" s="663"/>
      <c r="AB20" s="663"/>
      <c r="AC20" s="663"/>
      <c r="AD20" s="664">
        <v>59</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477023</v>
      </c>
      <c r="BH20" s="628"/>
      <c r="BI20" s="628"/>
      <c r="BJ20" s="628"/>
      <c r="BK20" s="628"/>
      <c r="BL20" s="628"/>
      <c r="BM20" s="628"/>
      <c r="BN20" s="629"/>
      <c r="BO20" s="663">
        <v>8</v>
      </c>
      <c r="BP20" s="663"/>
      <c r="BQ20" s="663"/>
      <c r="BR20" s="663"/>
      <c r="BS20" s="664" t="s">
        <v>177</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24894502</v>
      </c>
      <c r="CS20" s="628"/>
      <c r="CT20" s="628"/>
      <c r="CU20" s="628"/>
      <c r="CV20" s="628"/>
      <c r="CW20" s="628"/>
      <c r="CX20" s="628"/>
      <c r="CY20" s="629"/>
      <c r="CZ20" s="663">
        <v>100</v>
      </c>
      <c r="DA20" s="663"/>
      <c r="DB20" s="663"/>
      <c r="DC20" s="663"/>
      <c r="DD20" s="633">
        <v>1332716</v>
      </c>
      <c r="DE20" s="628"/>
      <c r="DF20" s="628"/>
      <c r="DG20" s="628"/>
      <c r="DH20" s="628"/>
      <c r="DI20" s="628"/>
      <c r="DJ20" s="628"/>
      <c r="DK20" s="628"/>
      <c r="DL20" s="628"/>
      <c r="DM20" s="628"/>
      <c r="DN20" s="628"/>
      <c r="DO20" s="628"/>
      <c r="DP20" s="629"/>
      <c r="DQ20" s="633">
        <v>15472587</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6078630</v>
      </c>
      <c r="S21" s="628"/>
      <c r="T21" s="628"/>
      <c r="U21" s="628"/>
      <c r="V21" s="628"/>
      <c r="W21" s="628"/>
      <c r="X21" s="628"/>
      <c r="Y21" s="629"/>
      <c r="Z21" s="663">
        <v>22.9</v>
      </c>
      <c r="AA21" s="663"/>
      <c r="AB21" s="663"/>
      <c r="AC21" s="663"/>
      <c r="AD21" s="664">
        <v>5275822</v>
      </c>
      <c r="AE21" s="664"/>
      <c r="AF21" s="664"/>
      <c r="AG21" s="664"/>
      <c r="AH21" s="664"/>
      <c r="AI21" s="664"/>
      <c r="AJ21" s="664"/>
      <c r="AK21" s="664"/>
      <c r="AL21" s="630">
        <v>42.3</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t="s">
        <v>130</v>
      </c>
      <c r="BH21" s="628"/>
      <c r="BI21" s="628"/>
      <c r="BJ21" s="628"/>
      <c r="BK21" s="628"/>
      <c r="BL21" s="628"/>
      <c r="BM21" s="628"/>
      <c r="BN21" s="629"/>
      <c r="BO21" s="663" t="s">
        <v>177</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5275822</v>
      </c>
      <c r="S22" s="628"/>
      <c r="T22" s="628"/>
      <c r="U22" s="628"/>
      <c r="V22" s="628"/>
      <c r="W22" s="628"/>
      <c r="X22" s="628"/>
      <c r="Y22" s="629"/>
      <c r="Z22" s="663">
        <v>19.899999999999999</v>
      </c>
      <c r="AA22" s="663"/>
      <c r="AB22" s="663"/>
      <c r="AC22" s="663"/>
      <c r="AD22" s="664">
        <v>5275822</v>
      </c>
      <c r="AE22" s="664"/>
      <c r="AF22" s="664"/>
      <c r="AG22" s="664"/>
      <c r="AH22" s="664"/>
      <c r="AI22" s="664"/>
      <c r="AJ22" s="664"/>
      <c r="AK22" s="664"/>
      <c r="AL22" s="630">
        <v>42.3</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247</v>
      </c>
      <c r="BH22" s="628"/>
      <c r="BI22" s="628"/>
      <c r="BJ22" s="628"/>
      <c r="BK22" s="628"/>
      <c r="BL22" s="628"/>
      <c r="BM22" s="628"/>
      <c r="BN22" s="629"/>
      <c r="BO22" s="663" t="s">
        <v>130</v>
      </c>
      <c r="BP22" s="663"/>
      <c r="BQ22" s="663"/>
      <c r="BR22" s="663"/>
      <c r="BS22" s="664" t="s">
        <v>247</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578486</v>
      </c>
      <c r="S23" s="628"/>
      <c r="T23" s="628"/>
      <c r="U23" s="628"/>
      <c r="V23" s="628"/>
      <c r="W23" s="628"/>
      <c r="X23" s="628"/>
      <c r="Y23" s="629"/>
      <c r="Z23" s="663">
        <v>2.2000000000000002</v>
      </c>
      <c r="AA23" s="663"/>
      <c r="AB23" s="663"/>
      <c r="AC23" s="663"/>
      <c r="AD23" s="664" t="s">
        <v>247</v>
      </c>
      <c r="AE23" s="664"/>
      <c r="AF23" s="664"/>
      <c r="AG23" s="664"/>
      <c r="AH23" s="664"/>
      <c r="AI23" s="664"/>
      <c r="AJ23" s="664"/>
      <c r="AK23" s="664"/>
      <c r="AL23" s="630" t="s">
        <v>130</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v>477023</v>
      </c>
      <c r="BH23" s="628"/>
      <c r="BI23" s="628"/>
      <c r="BJ23" s="628"/>
      <c r="BK23" s="628"/>
      <c r="BL23" s="628"/>
      <c r="BM23" s="628"/>
      <c r="BN23" s="629"/>
      <c r="BO23" s="663">
        <v>8</v>
      </c>
      <c r="BP23" s="663"/>
      <c r="BQ23" s="663"/>
      <c r="BR23" s="663"/>
      <c r="BS23" s="664" t="s">
        <v>130</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224322</v>
      </c>
      <c r="S24" s="628"/>
      <c r="T24" s="628"/>
      <c r="U24" s="628"/>
      <c r="V24" s="628"/>
      <c r="W24" s="628"/>
      <c r="X24" s="628"/>
      <c r="Y24" s="629"/>
      <c r="Z24" s="663">
        <v>0.8</v>
      </c>
      <c r="AA24" s="663"/>
      <c r="AB24" s="663"/>
      <c r="AC24" s="663"/>
      <c r="AD24" s="664" t="s">
        <v>247</v>
      </c>
      <c r="AE24" s="664"/>
      <c r="AF24" s="664"/>
      <c r="AG24" s="664"/>
      <c r="AH24" s="664"/>
      <c r="AI24" s="664"/>
      <c r="AJ24" s="664"/>
      <c r="AK24" s="664"/>
      <c r="AL24" s="630" t="s">
        <v>177</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177</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11065748</v>
      </c>
      <c r="CS24" s="674"/>
      <c r="CT24" s="674"/>
      <c r="CU24" s="674"/>
      <c r="CV24" s="674"/>
      <c r="CW24" s="674"/>
      <c r="CX24" s="674"/>
      <c r="CY24" s="702"/>
      <c r="CZ24" s="703">
        <v>44.5</v>
      </c>
      <c r="DA24" s="686"/>
      <c r="DB24" s="686"/>
      <c r="DC24" s="705"/>
      <c r="DD24" s="701">
        <v>6508115</v>
      </c>
      <c r="DE24" s="674"/>
      <c r="DF24" s="674"/>
      <c r="DG24" s="674"/>
      <c r="DH24" s="674"/>
      <c r="DI24" s="674"/>
      <c r="DJ24" s="674"/>
      <c r="DK24" s="702"/>
      <c r="DL24" s="701">
        <v>6335005</v>
      </c>
      <c r="DM24" s="674"/>
      <c r="DN24" s="674"/>
      <c r="DO24" s="674"/>
      <c r="DP24" s="674"/>
      <c r="DQ24" s="674"/>
      <c r="DR24" s="674"/>
      <c r="DS24" s="674"/>
      <c r="DT24" s="674"/>
      <c r="DU24" s="674"/>
      <c r="DV24" s="702"/>
      <c r="DW24" s="703">
        <v>50</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13668652</v>
      </c>
      <c r="S25" s="628"/>
      <c r="T25" s="628"/>
      <c r="U25" s="628"/>
      <c r="V25" s="628"/>
      <c r="W25" s="628"/>
      <c r="X25" s="628"/>
      <c r="Y25" s="629"/>
      <c r="Z25" s="663">
        <v>51.6</v>
      </c>
      <c r="AA25" s="663"/>
      <c r="AB25" s="663"/>
      <c r="AC25" s="663"/>
      <c r="AD25" s="664">
        <v>12388821</v>
      </c>
      <c r="AE25" s="664"/>
      <c r="AF25" s="664"/>
      <c r="AG25" s="664"/>
      <c r="AH25" s="664"/>
      <c r="AI25" s="664"/>
      <c r="AJ25" s="664"/>
      <c r="AK25" s="664"/>
      <c r="AL25" s="630">
        <v>99.3</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247</v>
      </c>
      <c r="BP25" s="663"/>
      <c r="BQ25" s="663"/>
      <c r="BR25" s="663"/>
      <c r="BS25" s="664" t="s">
        <v>177</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3739945</v>
      </c>
      <c r="CS25" s="636"/>
      <c r="CT25" s="636"/>
      <c r="CU25" s="636"/>
      <c r="CV25" s="636"/>
      <c r="CW25" s="636"/>
      <c r="CX25" s="636"/>
      <c r="CY25" s="637"/>
      <c r="CZ25" s="630">
        <v>15</v>
      </c>
      <c r="DA25" s="638"/>
      <c r="DB25" s="638"/>
      <c r="DC25" s="639"/>
      <c r="DD25" s="633">
        <v>3443129</v>
      </c>
      <c r="DE25" s="636"/>
      <c r="DF25" s="636"/>
      <c r="DG25" s="636"/>
      <c r="DH25" s="636"/>
      <c r="DI25" s="636"/>
      <c r="DJ25" s="636"/>
      <c r="DK25" s="637"/>
      <c r="DL25" s="633">
        <v>3274227</v>
      </c>
      <c r="DM25" s="636"/>
      <c r="DN25" s="636"/>
      <c r="DO25" s="636"/>
      <c r="DP25" s="636"/>
      <c r="DQ25" s="636"/>
      <c r="DR25" s="636"/>
      <c r="DS25" s="636"/>
      <c r="DT25" s="636"/>
      <c r="DU25" s="636"/>
      <c r="DV25" s="637"/>
      <c r="DW25" s="630">
        <v>25.8</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6742</v>
      </c>
      <c r="S26" s="628"/>
      <c r="T26" s="628"/>
      <c r="U26" s="628"/>
      <c r="V26" s="628"/>
      <c r="W26" s="628"/>
      <c r="X26" s="628"/>
      <c r="Y26" s="629"/>
      <c r="Z26" s="663">
        <v>0</v>
      </c>
      <c r="AA26" s="663"/>
      <c r="AB26" s="663"/>
      <c r="AC26" s="663"/>
      <c r="AD26" s="664">
        <v>6742</v>
      </c>
      <c r="AE26" s="664"/>
      <c r="AF26" s="664"/>
      <c r="AG26" s="664"/>
      <c r="AH26" s="664"/>
      <c r="AI26" s="664"/>
      <c r="AJ26" s="664"/>
      <c r="AK26" s="664"/>
      <c r="AL26" s="630">
        <v>0.1</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247</v>
      </c>
      <c r="BH26" s="628"/>
      <c r="BI26" s="628"/>
      <c r="BJ26" s="628"/>
      <c r="BK26" s="628"/>
      <c r="BL26" s="628"/>
      <c r="BM26" s="628"/>
      <c r="BN26" s="629"/>
      <c r="BO26" s="663" t="s">
        <v>247</v>
      </c>
      <c r="BP26" s="663"/>
      <c r="BQ26" s="663"/>
      <c r="BR26" s="663"/>
      <c r="BS26" s="664" t="s">
        <v>177</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2240915</v>
      </c>
      <c r="CS26" s="628"/>
      <c r="CT26" s="628"/>
      <c r="CU26" s="628"/>
      <c r="CV26" s="628"/>
      <c r="CW26" s="628"/>
      <c r="CX26" s="628"/>
      <c r="CY26" s="629"/>
      <c r="CZ26" s="630">
        <v>9</v>
      </c>
      <c r="DA26" s="638"/>
      <c r="DB26" s="638"/>
      <c r="DC26" s="639"/>
      <c r="DD26" s="633">
        <v>2047207</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45598</v>
      </c>
      <c r="S27" s="628"/>
      <c r="T27" s="628"/>
      <c r="U27" s="628"/>
      <c r="V27" s="628"/>
      <c r="W27" s="628"/>
      <c r="X27" s="628"/>
      <c r="Y27" s="629"/>
      <c r="Z27" s="663">
        <v>0.2</v>
      </c>
      <c r="AA27" s="663"/>
      <c r="AB27" s="663"/>
      <c r="AC27" s="663"/>
      <c r="AD27" s="664" t="s">
        <v>130</v>
      </c>
      <c r="AE27" s="664"/>
      <c r="AF27" s="664"/>
      <c r="AG27" s="664"/>
      <c r="AH27" s="664"/>
      <c r="AI27" s="664"/>
      <c r="AJ27" s="664"/>
      <c r="AK27" s="664"/>
      <c r="AL27" s="630" t="s">
        <v>130</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5949940</v>
      </c>
      <c r="BH27" s="628"/>
      <c r="BI27" s="628"/>
      <c r="BJ27" s="628"/>
      <c r="BK27" s="628"/>
      <c r="BL27" s="628"/>
      <c r="BM27" s="628"/>
      <c r="BN27" s="629"/>
      <c r="BO27" s="663">
        <v>100</v>
      </c>
      <c r="BP27" s="663"/>
      <c r="BQ27" s="663"/>
      <c r="BR27" s="663"/>
      <c r="BS27" s="664">
        <v>36220</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5573548</v>
      </c>
      <c r="CS27" s="636"/>
      <c r="CT27" s="636"/>
      <c r="CU27" s="636"/>
      <c r="CV27" s="636"/>
      <c r="CW27" s="636"/>
      <c r="CX27" s="636"/>
      <c r="CY27" s="637"/>
      <c r="CZ27" s="630">
        <v>22.4</v>
      </c>
      <c r="DA27" s="638"/>
      <c r="DB27" s="638"/>
      <c r="DC27" s="639"/>
      <c r="DD27" s="633">
        <v>1471317</v>
      </c>
      <c r="DE27" s="636"/>
      <c r="DF27" s="636"/>
      <c r="DG27" s="636"/>
      <c r="DH27" s="636"/>
      <c r="DI27" s="636"/>
      <c r="DJ27" s="636"/>
      <c r="DK27" s="637"/>
      <c r="DL27" s="633">
        <v>1467109</v>
      </c>
      <c r="DM27" s="636"/>
      <c r="DN27" s="636"/>
      <c r="DO27" s="636"/>
      <c r="DP27" s="636"/>
      <c r="DQ27" s="636"/>
      <c r="DR27" s="636"/>
      <c r="DS27" s="636"/>
      <c r="DT27" s="636"/>
      <c r="DU27" s="636"/>
      <c r="DV27" s="637"/>
      <c r="DW27" s="630">
        <v>11.6</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313242</v>
      </c>
      <c r="S28" s="628"/>
      <c r="T28" s="628"/>
      <c r="U28" s="628"/>
      <c r="V28" s="628"/>
      <c r="W28" s="628"/>
      <c r="X28" s="628"/>
      <c r="Y28" s="629"/>
      <c r="Z28" s="663">
        <v>1.2</v>
      </c>
      <c r="AA28" s="663"/>
      <c r="AB28" s="663"/>
      <c r="AC28" s="663"/>
      <c r="AD28" s="664">
        <v>25976</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1752255</v>
      </c>
      <c r="CS28" s="628"/>
      <c r="CT28" s="628"/>
      <c r="CU28" s="628"/>
      <c r="CV28" s="628"/>
      <c r="CW28" s="628"/>
      <c r="CX28" s="628"/>
      <c r="CY28" s="629"/>
      <c r="CZ28" s="630">
        <v>7</v>
      </c>
      <c r="DA28" s="638"/>
      <c r="DB28" s="638"/>
      <c r="DC28" s="639"/>
      <c r="DD28" s="633">
        <v>1593669</v>
      </c>
      <c r="DE28" s="628"/>
      <c r="DF28" s="628"/>
      <c r="DG28" s="628"/>
      <c r="DH28" s="628"/>
      <c r="DI28" s="628"/>
      <c r="DJ28" s="628"/>
      <c r="DK28" s="629"/>
      <c r="DL28" s="633">
        <v>1593669</v>
      </c>
      <c r="DM28" s="628"/>
      <c r="DN28" s="628"/>
      <c r="DO28" s="628"/>
      <c r="DP28" s="628"/>
      <c r="DQ28" s="628"/>
      <c r="DR28" s="628"/>
      <c r="DS28" s="628"/>
      <c r="DT28" s="628"/>
      <c r="DU28" s="628"/>
      <c r="DV28" s="629"/>
      <c r="DW28" s="630">
        <v>12.6</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98181</v>
      </c>
      <c r="S29" s="628"/>
      <c r="T29" s="628"/>
      <c r="U29" s="628"/>
      <c r="V29" s="628"/>
      <c r="W29" s="628"/>
      <c r="X29" s="628"/>
      <c r="Y29" s="629"/>
      <c r="Z29" s="663">
        <v>0.4</v>
      </c>
      <c r="AA29" s="663"/>
      <c r="AB29" s="663"/>
      <c r="AC29" s="663"/>
      <c r="AD29" s="664" t="s">
        <v>247</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1752140</v>
      </c>
      <c r="CS29" s="636"/>
      <c r="CT29" s="636"/>
      <c r="CU29" s="636"/>
      <c r="CV29" s="636"/>
      <c r="CW29" s="636"/>
      <c r="CX29" s="636"/>
      <c r="CY29" s="637"/>
      <c r="CZ29" s="630">
        <v>7</v>
      </c>
      <c r="DA29" s="638"/>
      <c r="DB29" s="638"/>
      <c r="DC29" s="639"/>
      <c r="DD29" s="633">
        <v>1593554</v>
      </c>
      <c r="DE29" s="636"/>
      <c r="DF29" s="636"/>
      <c r="DG29" s="636"/>
      <c r="DH29" s="636"/>
      <c r="DI29" s="636"/>
      <c r="DJ29" s="636"/>
      <c r="DK29" s="637"/>
      <c r="DL29" s="633">
        <v>1593554</v>
      </c>
      <c r="DM29" s="636"/>
      <c r="DN29" s="636"/>
      <c r="DO29" s="636"/>
      <c r="DP29" s="636"/>
      <c r="DQ29" s="636"/>
      <c r="DR29" s="636"/>
      <c r="DS29" s="636"/>
      <c r="DT29" s="636"/>
      <c r="DU29" s="636"/>
      <c r="DV29" s="637"/>
      <c r="DW29" s="630">
        <v>12.6</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5817522</v>
      </c>
      <c r="S30" s="628"/>
      <c r="T30" s="628"/>
      <c r="U30" s="628"/>
      <c r="V30" s="628"/>
      <c r="W30" s="628"/>
      <c r="X30" s="628"/>
      <c r="Y30" s="629"/>
      <c r="Z30" s="663">
        <v>22</v>
      </c>
      <c r="AA30" s="663"/>
      <c r="AB30" s="663"/>
      <c r="AC30" s="663"/>
      <c r="AD30" s="664" t="s">
        <v>177</v>
      </c>
      <c r="AE30" s="664"/>
      <c r="AF30" s="664"/>
      <c r="AG30" s="664"/>
      <c r="AH30" s="664"/>
      <c r="AI30" s="664"/>
      <c r="AJ30" s="664"/>
      <c r="AK30" s="664"/>
      <c r="AL30" s="630" t="s">
        <v>177</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1693670</v>
      </c>
      <c r="CS30" s="628"/>
      <c r="CT30" s="628"/>
      <c r="CU30" s="628"/>
      <c r="CV30" s="628"/>
      <c r="CW30" s="628"/>
      <c r="CX30" s="628"/>
      <c r="CY30" s="629"/>
      <c r="CZ30" s="630">
        <v>6.8</v>
      </c>
      <c r="DA30" s="638"/>
      <c r="DB30" s="638"/>
      <c r="DC30" s="639"/>
      <c r="DD30" s="633">
        <v>1546680</v>
      </c>
      <c r="DE30" s="628"/>
      <c r="DF30" s="628"/>
      <c r="DG30" s="628"/>
      <c r="DH30" s="628"/>
      <c r="DI30" s="628"/>
      <c r="DJ30" s="628"/>
      <c r="DK30" s="629"/>
      <c r="DL30" s="633">
        <v>1546680</v>
      </c>
      <c r="DM30" s="628"/>
      <c r="DN30" s="628"/>
      <c r="DO30" s="628"/>
      <c r="DP30" s="628"/>
      <c r="DQ30" s="628"/>
      <c r="DR30" s="628"/>
      <c r="DS30" s="628"/>
      <c r="DT30" s="628"/>
      <c r="DU30" s="628"/>
      <c r="DV30" s="629"/>
      <c r="DW30" s="630">
        <v>12.2</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177</v>
      </c>
      <c r="S31" s="628"/>
      <c r="T31" s="628"/>
      <c r="U31" s="628"/>
      <c r="V31" s="628"/>
      <c r="W31" s="628"/>
      <c r="X31" s="628"/>
      <c r="Y31" s="629"/>
      <c r="Z31" s="663" t="s">
        <v>130</v>
      </c>
      <c r="AA31" s="663"/>
      <c r="AB31" s="663"/>
      <c r="AC31" s="663"/>
      <c r="AD31" s="664" t="s">
        <v>130</v>
      </c>
      <c r="AE31" s="664"/>
      <c r="AF31" s="664"/>
      <c r="AG31" s="664"/>
      <c r="AH31" s="664"/>
      <c r="AI31" s="664"/>
      <c r="AJ31" s="664"/>
      <c r="AK31" s="664"/>
      <c r="AL31" s="630" t="s">
        <v>130</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99.2</v>
      </c>
      <c r="BH31" s="685"/>
      <c r="BI31" s="685"/>
      <c r="BJ31" s="685"/>
      <c r="BK31" s="685"/>
      <c r="BL31" s="685"/>
      <c r="BM31" s="686">
        <v>97.6</v>
      </c>
      <c r="BN31" s="685"/>
      <c r="BO31" s="685"/>
      <c r="BP31" s="685"/>
      <c r="BQ31" s="687"/>
      <c r="BR31" s="684">
        <v>99.1</v>
      </c>
      <c r="BS31" s="685"/>
      <c r="BT31" s="685"/>
      <c r="BU31" s="685"/>
      <c r="BV31" s="685"/>
      <c r="BW31" s="685"/>
      <c r="BX31" s="686">
        <v>97.5</v>
      </c>
      <c r="BY31" s="685"/>
      <c r="BZ31" s="685"/>
      <c r="CA31" s="685"/>
      <c r="CB31" s="687"/>
      <c r="CD31" s="642"/>
      <c r="CE31" s="643"/>
      <c r="CF31" s="624" t="s">
        <v>316</v>
      </c>
      <c r="CG31" s="625"/>
      <c r="CH31" s="625"/>
      <c r="CI31" s="625"/>
      <c r="CJ31" s="625"/>
      <c r="CK31" s="625"/>
      <c r="CL31" s="625"/>
      <c r="CM31" s="625"/>
      <c r="CN31" s="625"/>
      <c r="CO31" s="625"/>
      <c r="CP31" s="625"/>
      <c r="CQ31" s="626"/>
      <c r="CR31" s="627">
        <v>58470</v>
      </c>
      <c r="CS31" s="636"/>
      <c r="CT31" s="636"/>
      <c r="CU31" s="636"/>
      <c r="CV31" s="636"/>
      <c r="CW31" s="636"/>
      <c r="CX31" s="636"/>
      <c r="CY31" s="637"/>
      <c r="CZ31" s="630">
        <v>0.2</v>
      </c>
      <c r="DA31" s="638"/>
      <c r="DB31" s="638"/>
      <c r="DC31" s="639"/>
      <c r="DD31" s="633">
        <v>46874</v>
      </c>
      <c r="DE31" s="636"/>
      <c r="DF31" s="636"/>
      <c r="DG31" s="636"/>
      <c r="DH31" s="636"/>
      <c r="DI31" s="636"/>
      <c r="DJ31" s="636"/>
      <c r="DK31" s="637"/>
      <c r="DL31" s="633">
        <v>46874</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1473694</v>
      </c>
      <c r="S32" s="628"/>
      <c r="T32" s="628"/>
      <c r="U32" s="628"/>
      <c r="V32" s="628"/>
      <c r="W32" s="628"/>
      <c r="X32" s="628"/>
      <c r="Y32" s="629"/>
      <c r="Z32" s="663">
        <v>5.6</v>
      </c>
      <c r="AA32" s="663"/>
      <c r="AB32" s="663"/>
      <c r="AC32" s="663"/>
      <c r="AD32" s="664" t="s">
        <v>247</v>
      </c>
      <c r="AE32" s="664"/>
      <c r="AF32" s="664"/>
      <c r="AG32" s="664"/>
      <c r="AH32" s="664"/>
      <c r="AI32" s="664"/>
      <c r="AJ32" s="664"/>
      <c r="AK32" s="664"/>
      <c r="AL32" s="630" t="s">
        <v>130</v>
      </c>
      <c r="AM32" s="631"/>
      <c r="AN32" s="631"/>
      <c r="AO32" s="665"/>
      <c r="AP32" s="666"/>
      <c r="AQ32" s="667"/>
      <c r="AR32" s="667"/>
      <c r="AS32" s="667"/>
      <c r="AT32" s="691"/>
      <c r="AU32" s="214" t="s">
        <v>318</v>
      </c>
      <c r="AX32" s="624" t="s">
        <v>319</v>
      </c>
      <c r="AY32" s="625"/>
      <c r="AZ32" s="625"/>
      <c r="BA32" s="625"/>
      <c r="BB32" s="625"/>
      <c r="BC32" s="625"/>
      <c r="BD32" s="625"/>
      <c r="BE32" s="625"/>
      <c r="BF32" s="626"/>
      <c r="BG32" s="683">
        <v>99</v>
      </c>
      <c r="BH32" s="636"/>
      <c r="BI32" s="636"/>
      <c r="BJ32" s="636"/>
      <c r="BK32" s="636"/>
      <c r="BL32" s="636"/>
      <c r="BM32" s="631">
        <v>97.2</v>
      </c>
      <c r="BN32" s="636"/>
      <c r="BO32" s="636"/>
      <c r="BP32" s="636"/>
      <c r="BQ32" s="661"/>
      <c r="BR32" s="683">
        <v>98.9</v>
      </c>
      <c r="BS32" s="636"/>
      <c r="BT32" s="636"/>
      <c r="BU32" s="636"/>
      <c r="BV32" s="636"/>
      <c r="BW32" s="636"/>
      <c r="BX32" s="631">
        <v>97.4</v>
      </c>
      <c r="BY32" s="636"/>
      <c r="BZ32" s="636"/>
      <c r="CA32" s="636"/>
      <c r="CB32" s="661"/>
      <c r="CD32" s="644"/>
      <c r="CE32" s="645"/>
      <c r="CF32" s="624" t="s">
        <v>320</v>
      </c>
      <c r="CG32" s="625"/>
      <c r="CH32" s="625"/>
      <c r="CI32" s="625"/>
      <c r="CJ32" s="625"/>
      <c r="CK32" s="625"/>
      <c r="CL32" s="625"/>
      <c r="CM32" s="625"/>
      <c r="CN32" s="625"/>
      <c r="CO32" s="625"/>
      <c r="CP32" s="625"/>
      <c r="CQ32" s="626"/>
      <c r="CR32" s="627">
        <v>115</v>
      </c>
      <c r="CS32" s="628"/>
      <c r="CT32" s="628"/>
      <c r="CU32" s="628"/>
      <c r="CV32" s="628"/>
      <c r="CW32" s="628"/>
      <c r="CX32" s="628"/>
      <c r="CY32" s="629"/>
      <c r="CZ32" s="630">
        <v>0</v>
      </c>
      <c r="DA32" s="638"/>
      <c r="DB32" s="638"/>
      <c r="DC32" s="639"/>
      <c r="DD32" s="633">
        <v>115</v>
      </c>
      <c r="DE32" s="628"/>
      <c r="DF32" s="628"/>
      <c r="DG32" s="628"/>
      <c r="DH32" s="628"/>
      <c r="DI32" s="628"/>
      <c r="DJ32" s="628"/>
      <c r="DK32" s="629"/>
      <c r="DL32" s="633">
        <v>115</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112599</v>
      </c>
      <c r="S33" s="628"/>
      <c r="T33" s="628"/>
      <c r="U33" s="628"/>
      <c r="V33" s="628"/>
      <c r="W33" s="628"/>
      <c r="X33" s="628"/>
      <c r="Y33" s="629"/>
      <c r="Z33" s="663">
        <v>0.4</v>
      </c>
      <c r="AA33" s="663"/>
      <c r="AB33" s="663"/>
      <c r="AC33" s="663"/>
      <c r="AD33" s="664">
        <v>38206</v>
      </c>
      <c r="AE33" s="664"/>
      <c r="AF33" s="664"/>
      <c r="AG33" s="664"/>
      <c r="AH33" s="664"/>
      <c r="AI33" s="664"/>
      <c r="AJ33" s="664"/>
      <c r="AK33" s="664"/>
      <c r="AL33" s="630">
        <v>0.3</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99.2</v>
      </c>
      <c r="BH33" s="612"/>
      <c r="BI33" s="612"/>
      <c r="BJ33" s="612"/>
      <c r="BK33" s="612"/>
      <c r="BL33" s="612"/>
      <c r="BM33" s="656">
        <v>97.7</v>
      </c>
      <c r="BN33" s="612"/>
      <c r="BO33" s="612"/>
      <c r="BP33" s="612"/>
      <c r="BQ33" s="650"/>
      <c r="BR33" s="682">
        <v>99.2</v>
      </c>
      <c r="BS33" s="612"/>
      <c r="BT33" s="612"/>
      <c r="BU33" s="612"/>
      <c r="BV33" s="612"/>
      <c r="BW33" s="612"/>
      <c r="BX33" s="656">
        <v>97.2</v>
      </c>
      <c r="BY33" s="612"/>
      <c r="BZ33" s="612"/>
      <c r="CA33" s="612"/>
      <c r="CB33" s="650"/>
      <c r="CD33" s="624" t="s">
        <v>323</v>
      </c>
      <c r="CE33" s="625"/>
      <c r="CF33" s="625"/>
      <c r="CG33" s="625"/>
      <c r="CH33" s="625"/>
      <c r="CI33" s="625"/>
      <c r="CJ33" s="625"/>
      <c r="CK33" s="625"/>
      <c r="CL33" s="625"/>
      <c r="CM33" s="625"/>
      <c r="CN33" s="625"/>
      <c r="CO33" s="625"/>
      <c r="CP33" s="625"/>
      <c r="CQ33" s="626"/>
      <c r="CR33" s="627">
        <v>12035371</v>
      </c>
      <c r="CS33" s="636"/>
      <c r="CT33" s="636"/>
      <c r="CU33" s="636"/>
      <c r="CV33" s="636"/>
      <c r="CW33" s="636"/>
      <c r="CX33" s="636"/>
      <c r="CY33" s="637"/>
      <c r="CZ33" s="630">
        <v>48.3</v>
      </c>
      <c r="DA33" s="638"/>
      <c r="DB33" s="638"/>
      <c r="DC33" s="639"/>
      <c r="DD33" s="633">
        <v>8825709</v>
      </c>
      <c r="DE33" s="636"/>
      <c r="DF33" s="636"/>
      <c r="DG33" s="636"/>
      <c r="DH33" s="636"/>
      <c r="DI33" s="636"/>
      <c r="DJ33" s="636"/>
      <c r="DK33" s="637"/>
      <c r="DL33" s="633">
        <v>5864929</v>
      </c>
      <c r="DM33" s="636"/>
      <c r="DN33" s="636"/>
      <c r="DO33" s="636"/>
      <c r="DP33" s="636"/>
      <c r="DQ33" s="636"/>
      <c r="DR33" s="636"/>
      <c r="DS33" s="636"/>
      <c r="DT33" s="636"/>
      <c r="DU33" s="636"/>
      <c r="DV33" s="637"/>
      <c r="DW33" s="630">
        <v>46.3</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417544</v>
      </c>
      <c r="S34" s="628"/>
      <c r="T34" s="628"/>
      <c r="U34" s="628"/>
      <c r="V34" s="628"/>
      <c r="W34" s="628"/>
      <c r="X34" s="628"/>
      <c r="Y34" s="629"/>
      <c r="Z34" s="663">
        <v>1.6</v>
      </c>
      <c r="AA34" s="663"/>
      <c r="AB34" s="663"/>
      <c r="AC34" s="663"/>
      <c r="AD34" s="664" t="s">
        <v>247</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3606014</v>
      </c>
      <c r="CS34" s="628"/>
      <c r="CT34" s="628"/>
      <c r="CU34" s="628"/>
      <c r="CV34" s="628"/>
      <c r="CW34" s="628"/>
      <c r="CX34" s="628"/>
      <c r="CY34" s="629"/>
      <c r="CZ34" s="630">
        <v>14.5</v>
      </c>
      <c r="DA34" s="638"/>
      <c r="DB34" s="638"/>
      <c r="DC34" s="639"/>
      <c r="DD34" s="633">
        <v>2599108</v>
      </c>
      <c r="DE34" s="628"/>
      <c r="DF34" s="628"/>
      <c r="DG34" s="628"/>
      <c r="DH34" s="628"/>
      <c r="DI34" s="628"/>
      <c r="DJ34" s="628"/>
      <c r="DK34" s="629"/>
      <c r="DL34" s="633">
        <v>2042342</v>
      </c>
      <c r="DM34" s="628"/>
      <c r="DN34" s="628"/>
      <c r="DO34" s="628"/>
      <c r="DP34" s="628"/>
      <c r="DQ34" s="628"/>
      <c r="DR34" s="628"/>
      <c r="DS34" s="628"/>
      <c r="DT34" s="628"/>
      <c r="DU34" s="628"/>
      <c r="DV34" s="629"/>
      <c r="DW34" s="630">
        <v>16.100000000000001</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1100026</v>
      </c>
      <c r="S35" s="628"/>
      <c r="T35" s="628"/>
      <c r="U35" s="628"/>
      <c r="V35" s="628"/>
      <c r="W35" s="628"/>
      <c r="X35" s="628"/>
      <c r="Y35" s="629"/>
      <c r="Z35" s="663">
        <v>4.2</v>
      </c>
      <c r="AA35" s="663"/>
      <c r="AB35" s="663"/>
      <c r="AC35" s="663"/>
      <c r="AD35" s="664" t="s">
        <v>130</v>
      </c>
      <c r="AE35" s="664"/>
      <c r="AF35" s="664"/>
      <c r="AG35" s="664"/>
      <c r="AH35" s="664"/>
      <c r="AI35" s="664"/>
      <c r="AJ35" s="664"/>
      <c r="AK35" s="664"/>
      <c r="AL35" s="630" t="s">
        <v>177</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91231</v>
      </c>
      <c r="CS35" s="636"/>
      <c r="CT35" s="636"/>
      <c r="CU35" s="636"/>
      <c r="CV35" s="636"/>
      <c r="CW35" s="636"/>
      <c r="CX35" s="636"/>
      <c r="CY35" s="637"/>
      <c r="CZ35" s="630">
        <v>0.4</v>
      </c>
      <c r="DA35" s="638"/>
      <c r="DB35" s="638"/>
      <c r="DC35" s="639"/>
      <c r="DD35" s="633">
        <v>63971</v>
      </c>
      <c r="DE35" s="636"/>
      <c r="DF35" s="636"/>
      <c r="DG35" s="636"/>
      <c r="DH35" s="636"/>
      <c r="DI35" s="636"/>
      <c r="DJ35" s="636"/>
      <c r="DK35" s="637"/>
      <c r="DL35" s="633">
        <v>63965</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1110697</v>
      </c>
      <c r="S36" s="628"/>
      <c r="T36" s="628"/>
      <c r="U36" s="628"/>
      <c r="V36" s="628"/>
      <c r="W36" s="628"/>
      <c r="X36" s="628"/>
      <c r="Y36" s="629"/>
      <c r="Z36" s="663">
        <v>4.2</v>
      </c>
      <c r="AA36" s="663"/>
      <c r="AB36" s="663"/>
      <c r="AC36" s="663"/>
      <c r="AD36" s="664" t="s">
        <v>247</v>
      </c>
      <c r="AE36" s="664"/>
      <c r="AF36" s="664"/>
      <c r="AG36" s="664"/>
      <c r="AH36" s="664"/>
      <c r="AI36" s="664"/>
      <c r="AJ36" s="664"/>
      <c r="AK36" s="664"/>
      <c r="AL36" s="630" t="s">
        <v>177</v>
      </c>
      <c r="AM36" s="631"/>
      <c r="AN36" s="631"/>
      <c r="AO36" s="665"/>
      <c r="AP36" s="222"/>
      <c r="AQ36" s="670" t="s">
        <v>331</v>
      </c>
      <c r="AR36" s="671"/>
      <c r="AS36" s="671"/>
      <c r="AT36" s="671"/>
      <c r="AU36" s="671"/>
      <c r="AV36" s="671"/>
      <c r="AW36" s="671"/>
      <c r="AX36" s="671"/>
      <c r="AY36" s="672"/>
      <c r="AZ36" s="673">
        <v>4310175</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30402</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4254487</v>
      </c>
      <c r="CS36" s="628"/>
      <c r="CT36" s="628"/>
      <c r="CU36" s="628"/>
      <c r="CV36" s="628"/>
      <c r="CW36" s="628"/>
      <c r="CX36" s="628"/>
      <c r="CY36" s="629"/>
      <c r="CZ36" s="630">
        <v>17.100000000000001</v>
      </c>
      <c r="DA36" s="638"/>
      <c r="DB36" s="638"/>
      <c r="DC36" s="639"/>
      <c r="DD36" s="633">
        <v>3844407</v>
      </c>
      <c r="DE36" s="628"/>
      <c r="DF36" s="628"/>
      <c r="DG36" s="628"/>
      <c r="DH36" s="628"/>
      <c r="DI36" s="628"/>
      <c r="DJ36" s="628"/>
      <c r="DK36" s="629"/>
      <c r="DL36" s="633">
        <v>1898654</v>
      </c>
      <c r="DM36" s="628"/>
      <c r="DN36" s="628"/>
      <c r="DO36" s="628"/>
      <c r="DP36" s="628"/>
      <c r="DQ36" s="628"/>
      <c r="DR36" s="628"/>
      <c r="DS36" s="628"/>
      <c r="DT36" s="628"/>
      <c r="DU36" s="628"/>
      <c r="DV36" s="629"/>
      <c r="DW36" s="630">
        <v>15</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986908</v>
      </c>
      <c r="S37" s="628"/>
      <c r="T37" s="628"/>
      <c r="U37" s="628"/>
      <c r="V37" s="628"/>
      <c r="W37" s="628"/>
      <c r="X37" s="628"/>
      <c r="Y37" s="629"/>
      <c r="Z37" s="663">
        <v>3.7</v>
      </c>
      <c r="AA37" s="663"/>
      <c r="AB37" s="663"/>
      <c r="AC37" s="663"/>
      <c r="AD37" s="664">
        <v>21143</v>
      </c>
      <c r="AE37" s="664"/>
      <c r="AF37" s="664"/>
      <c r="AG37" s="664"/>
      <c r="AH37" s="664"/>
      <c r="AI37" s="664"/>
      <c r="AJ37" s="664"/>
      <c r="AK37" s="664"/>
      <c r="AL37" s="630">
        <v>0.2</v>
      </c>
      <c r="AM37" s="631"/>
      <c r="AN37" s="631"/>
      <c r="AO37" s="665"/>
      <c r="AQ37" s="658" t="s">
        <v>335</v>
      </c>
      <c r="AR37" s="659"/>
      <c r="AS37" s="659"/>
      <c r="AT37" s="659"/>
      <c r="AU37" s="659"/>
      <c r="AV37" s="659"/>
      <c r="AW37" s="659"/>
      <c r="AX37" s="659"/>
      <c r="AY37" s="660"/>
      <c r="AZ37" s="627">
        <v>1355772</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-53474</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622123</v>
      </c>
      <c r="CS37" s="636"/>
      <c r="CT37" s="636"/>
      <c r="CU37" s="636"/>
      <c r="CV37" s="636"/>
      <c r="CW37" s="636"/>
      <c r="CX37" s="636"/>
      <c r="CY37" s="637"/>
      <c r="CZ37" s="630">
        <v>2.5</v>
      </c>
      <c r="DA37" s="638"/>
      <c r="DB37" s="638"/>
      <c r="DC37" s="639"/>
      <c r="DD37" s="633">
        <v>622123</v>
      </c>
      <c r="DE37" s="636"/>
      <c r="DF37" s="636"/>
      <c r="DG37" s="636"/>
      <c r="DH37" s="636"/>
      <c r="DI37" s="636"/>
      <c r="DJ37" s="636"/>
      <c r="DK37" s="637"/>
      <c r="DL37" s="633">
        <v>622123</v>
      </c>
      <c r="DM37" s="636"/>
      <c r="DN37" s="636"/>
      <c r="DO37" s="636"/>
      <c r="DP37" s="636"/>
      <c r="DQ37" s="636"/>
      <c r="DR37" s="636"/>
      <c r="DS37" s="636"/>
      <c r="DT37" s="636"/>
      <c r="DU37" s="636"/>
      <c r="DV37" s="637"/>
      <c r="DW37" s="630">
        <v>4.9000000000000004</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1348500</v>
      </c>
      <c r="S38" s="628"/>
      <c r="T38" s="628"/>
      <c r="U38" s="628"/>
      <c r="V38" s="628"/>
      <c r="W38" s="628"/>
      <c r="X38" s="628"/>
      <c r="Y38" s="629"/>
      <c r="Z38" s="663">
        <v>5.0999999999999996</v>
      </c>
      <c r="AA38" s="663"/>
      <c r="AB38" s="663"/>
      <c r="AC38" s="663"/>
      <c r="AD38" s="664" t="s">
        <v>177</v>
      </c>
      <c r="AE38" s="664"/>
      <c r="AF38" s="664"/>
      <c r="AG38" s="664"/>
      <c r="AH38" s="664"/>
      <c r="AI38" s="664"/>
      <c r="AJ38" s="664"/>
      <c r="AK38" s="664"/>
      <c r="AL38" s="630" t="s">
        <v>247</v>
      </c>
      <c r="AM38" s="631"/>
      <c r="AN38" s="631"/>
      <c r="AO38" s="665"/>
      <c r="AQ38" s="658" t="s">
        <v>339</v>
      </c>
      <c r="AR38" s="659"/>
      <c r="AS38" s="659"/>
      <c r="AT38" s="659"/>
      <c r="AU38" s="659"/>
      <c r="AV38" s="659"/>
      <c r="AW38" s="659"/>
      <c r="AX38" s="659"/>
      <c r="AY38" s="660"/>
      <c r="AZ38" s="627">
        <v>456263</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6958</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2495361</v>
      </c>
      <c r="CS38" s="628"/>
      <c r="CT38" s="628"/>
      <c r="CU38" s="628"/>
      <c r="CV38" s="628"/>
      <c r="CW38" s="628"/>
      <c r="CX38" s="628"/>
      <c r="CY38" s="629"/>
      <c r="CZ38" s="630">
        <v>10</v>
      </c>
      <c r="DA38" s="638"/>
      <c r="DB38" s="638"/>
      <c r="DC38" s="639"/>
      <c r="DD38" s="633">
        <v>2072585</v>
      </c>
      <c r="DE38" s="628"/>
      <c r="DF38" s="628"/>
      <c r="DG38" s="628"/>
      <c r="DH38" s="628"/>
      <c r="DI38" s="628"/>
      <c r="DJ38" s="628"/>
      <c r="DK38" s="629"/>
      <c r="DL38" s="633">
        <v>1859968</v>
      </c>
      <c r="DM38" s="628"/>
      <c r="DN38" s="628"/>
      <c r="DO38" s="628"/>
      <c r="DP38" s="628"/>
      <c r="DQ38" s="628"/>
      <c r="DR38" s="628"/>
      <c r="DS38" s="628"/>
      <c r="DT38" s="628"/>
      <c r="DU38" s="628"/>
      <c r="DV38" s="629"/>
      <c r="DW38" s="630">
        <v>14.7</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177</v>
      </c>
      <c r="S39" s="628"/>
      <c r="T39" s="628"/>
      <c r="U39" s="628"/>
      <c r="V39" s="628"/>
      <c r="W39" s="628"/>
      <c r="X39" s="628"/>
      <c r="Y39" s="629"/>
      <c r="Z39" s="663" t="s">
        <v>177</v>
      </c>
      <c r="AA39" s="663"/>
      <c r="AB39" s="663"/>
      <c r="AC39" s="663"/>
      <c r="AD39" s="664" t="s">
        <v>177</v>
      </c>
      <c r="AE39" s="664"/>
      <c r="AF39" s="664"/>
      <c r="AG39" s="664"/>
      <c r="AH39" s="664"/>
      <c r="AI39" s="664"/>
      <c r="AJ39" s="664"/>
      <c r="AK39" s="664"/>
      <c r="AL39" s="630" t="s">
        <v>130</v>
      </c>
      <c r="AM39" s="631"/>
      <c r="AN39" s="631"/>
      <c r="AO39" s="665"/>
      <c r="AQ39" s="658" t="s">
        <v>343</v>
      </c>
      <c r="AR39" s="659"/>
      <c r="AS39" s="659"/>
      <c r="AT39" s="659"/>
      <c r="AU39" s="659"/>
      <c r="AV39" s="659"/>
      <c r="AW39" s="659"/>
      <c r="AX39" s="659"/>
      <c r="AY39" s="660"/>
      <c r="AZ39" s="627">
        <v>114644</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10458</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806978</v>
      </c>
      <c r="CS39" s="636"/>
      <c r="CT39" s="636"/>
      <c r="CU39" s="636"/>
      <c r="CV39" s="636"/>
      <c r="CW39" s="636"/>
      <c r="CX39" s="636"/>
      <c r="CY39" s="637"/>
      <c r="CZ39" s="630">
        <v>3.2</v>
      </c>
      <c r="DA39" s="638"/>
      <c r="DB39" s="638"/>
      <c r="DC39" s="639"/>
      <c r="DD39" s="633">
        <v>245338</v>
      </c>
      <c r="DE39" s="636"/>
      <c r="DF39" s="636"/>
      <c r="DG39" s="636"/>
      <c r="DH39" s="636"/>
      <c r="DI39" s="636"/>
      <c r="DJ39" s="636"/>
      <c r="DK39" s="637"/>
      <c r="DL39" s="633" t="s">
        <v>130</v>
      </c>
      <c r="DM39" s="636"/>
      <c r="DN39" s="636"/>
      <c r="DO39" s="636"/>
      <c r="DP39" s="636"/>
      <c r="DQ39" s="636"/>
      <c r="DR39" s="636"/>
      <c r="DS39" s="636"/>
      <c r="DT39" s="636"/>
      <c r="DU39" s="636"/>
      <c r="DV39" s="637"/>
      <c r="DW39" s="630" t="s">
        <v>247</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198000</v>
      </c>
      <c r="S40" s="628"/>
      <c r="T40" s="628"/>
      <c r="U40" s="628"/>
      <c r="V40" s="628"/>
      <c r="W40" s="628"/>
      <c r="X40" s="628"/>
      <c r="Y40" s="629"/>
      <c r="Z40" s="663">
        <v>0.7</v>
      </c>
      <c r="AA40" s="663"/>
      <c r="AB40" s="663"/>
      <c r="AC40" s="663"/>
      <c r="AD40" s="664" t="s">
        <v>130</v>
      </c>
      <c r="AE40" s="664"/>
      <c r="AF40" s="664"/>
      <c r="AG40" s="664"/>
      <c r="AH40" s="664"/>
      <c r="AI40" s="664"/>
      <c r="AJ40" s="664"/>
      <c r="AK40" s="664"/>
      <c r="AL40" s="630" t="s">
        <v>177</v>
      </c>
      <c r="AM40" s="631"/>
      <c r="AN40" s="631"/>
      <c r="AO40" s="665"/>
      <c r="AQ40" s="658" t="s">
        <v>347</v>
      </c>
      <c r="AR40" s="659"/>
      <c r="AS40" s="659"/>
      <c r="AT40" s="659"/>
      <c r="AU40" s="659"/>
      <c r="AV40" s="659"/>
      <c r="AW40" s="659"/>
      <c r="AX40" s="659"/>
      <c r="AY40" s="660"/>
      <c r="AZ40" s="627">
        <v>98442</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82</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781300</v>
      </c>
      <c r="CS40" s="628"/>
      <c r="CT40" s="628"/>
      <c r="CU40" s="628"/>
      <c r="CV40" s="628"/>
      <c r="CW40" s="628"/>
      <c r="CX40" s="628"/>
      <c r="CY40" s="629"/>
      <c r="CZ40" s="630">
        <v>3.1</v>
      </c>
      <c r="DA40" s="638"/>
      <c r="DB40" s="638"/>
      <c r="DC40" s="639"/>
      <c r="DD40" s="633">
        <v>300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26499905</v>
      </c>
      <c r="S41" s="649"/>
      <c r="T41" s="649"/>
      <c r="U41" s="649"/>
      <c r="V41" s="649"/>
      <c r="W41" s="649"/>
      <c r="X41" s="649"/>
      <c r="Y41" s="653"/>
      <c r="Z41" s="654">
        <v>100</v>
      </c>
      <c r="AA41" s="654"/>
      <c r="AB41" s="654"/>
      <c r="AC41" s="654"/>
      <c r="AD41" s="655">
        <v>12480888</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457386</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130</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177</v>
      </c>
      <c r="DA41" s="638"/>
      <c r="DB41" s="638"/>
      <c r="DC41" s="639"/>
      <c r="DD41" s="633" t="s">
        <v>177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1827668</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410</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1793383</v>
      </c>
      <c r="CS42" s="636"/>
      <c r="CT42" s="636"/>
      <c r="CU42" s="636"/>
      <c r="CV42" s="636"/>
      <c r="CW42" s="636"/>
      <c r="CX42" s="636"/>
      <c r="CY42" s="637"/>
      <c r="CZ42" s="630">
        <v>7.2</v>
      </c>
      <c r="DA42" s="638"/>
      <c r="DB42" s="638"/>
      <c r="DC42" s="639"/>
      <c r="DD42" s="633">
        <v>138763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1389</v>
      </c>
      <c r="CS43" s="636"/>
      <c r="CT43" s="636"/>
      <c r="CU43" s="636"/>
      <c r="CV43" s="636"/>
      <c r="CW43" s="636"/>
      <c r="CX43" s="636"/>
      <c r="CY43" s="637"/>
      <c r="CZ43" s="630">
        <v>0</v>
      </c>
      <c r="DA43" s="638"/>
      <c r="DB43" s="638"/>
      <c r="DC43" s="639"/>
      <c r="DD43" s="633">
        <v>1389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1332716</v>
      </c>
      <c r="CS44" s="628"/>
      <c r="CT44" s="628"/>
      <c r="CU44" s="628"/>
      <c r="CV44" s="628"/>
      <c r="CW44" s="628"/>
      <c r="CX44" s="628"/>
      <c r="CY44" s="629"/>
      <c r="CZ44" s="630">
        <v>5.4</v>
      </c>
      <c r="DA44" s="631"/>
      <c r="DB44" s="631"/>
      <c r="DC44" s="632"/>
      <c r="DD44" s="633">
        <v>90790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728349</v>
      </c>
      <c r="CS45" s="636"/>
      <c r="CT45" s="636"/>
      <c r="CU45" s="636"/>
      <c r="CV45" s="636"/>
      <c r="CW45" s="636"/>
      <c r="CX45" s="636"/>
      <c r="CY45" s="637"/>
      <c r="CZ45" s="630">
        <v>2.9</v>
      </c>
      <c r="DA45" s="638"/>
      <c r="DB45" s="638"/>
      <c r="DC45" s="639"/>
      <c r="DD45" s="633">
        <v>4966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517367</v>
      </c>
      <c r="CS46" s="628"/>
      <c r="CT46" s="628"/>
      <c r="CU46" s="628"/>
      <c r="CV46" s="628"/>
      <c r="CW46" s="628"/>
      <c r="CX46" s="628"/>
      <c r="CY46" s="629"/>
      <c r="CZ46" s="630">
        <v>2.1</v>
      </c>
      <c r="DA46" s="631"/>
      <c r="DB46" s="631"/>
      <c r="DC46" s="632"/>
      <c r="DD46" s="633">
        <v>77124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460667</v>
      </c>
      <c r="CS47" s="636"/>
      <c r="CT47" s="636"/>
      <c r="CU47" s="636"/>
      <c r="CV47" s="636"/>
      <c r="CW47" s="636"/>
      <c r="CX47" s="636"/>
      <c r="CY47" s="637"/>
      <c r="CZ47" s="630">
        <v>1.9</v>
      </c>
      <c r="DA47" s="638"/>
      <c r="DB47" s="638"/>
      <c r="DC47" s="639"/>
      <c r="DD47" s="633">
        <v>47973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177</v>
      </c>
      <c r="DA48" s="631"/>
      <c r="DB48" s="631"/>
      <c r="DC48" s="632"/>
      <c r="DD48" s="633" t="s">
        <v>177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24894502</v>
      </c>
      <c r="CS49" s="612"/>
      <c r="CT49" s="612"/>
      <c r="CU49" s="612"/>
      <c r="CV49" s="612"/>
      <c r="CW49" s="612"/>
      <c r="CX49" s="612"/>
      <c r="CY49" s="613"/>
      <c r="CZ49" s="614">
        <v>100</v>
      </c>
      <c r="DA49" s="615"/>
      <c r="DB49" s="615"/>
      <c r="DC49" s="616"/>
      <c r="DD49" s="617">
        <v>15472587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5Usi4BpgGIiOuewLNgk/bNTrpCW+Sn0Ku/+7HO9xczImUWnO7zSCVgxlltI7PG4gbWtOE/M73lyC64uL4LkUVg==" saltValue="Ny3l5ZzOm1rNbQKSQNifd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087">
        <v>26815</v>
      </c>
      <c r="R7" s="1088"/>
      <c r="S7" s="1088"/>
      <c r="T7" s="1088"/>
      <c r="U7" s="1088"/>
      <c r="V7" s="1088">
        <v>25221</v>
      </c>
      <c r="W7" s="1088"/>
      <c r="X7" s="1088"/>
      <c r="Y7" s="1088"/>
      <c r="Z7" s="1088"/>
      <c r="AA7" s="1088">
        <v>1594</v>
      </c>
      <c r="AB7" s="1088"/>
      <c r="AC7" s="1088"/>
      <c r="AD7" s="1088"/>
      <c r="AE7" s="1089"/>
      <c r="AF7" s="1090">
        <v>1422</v>
      </c>
      <c r="AG7" s="1091"/>
      <c r="AH7" s="1091"/>
      <c r="AI7" s="1091"/>
      <c r="AJ7" s="1092"/>
      <c r="AK7" s="1093">
        <v>1120</v>
      </c>
      <c r="AL7" s="1094"/>
      <c r="AM7" s="1094"/>
      <c r="AN7" s="1094"/>
      <c r="AO7" s="1094"/>
      <c r="AP7" s="1094">
        <v>17816</v>
      </c>
      <c r="AQ7" s="1094"/>
      <c r="AR7" s="1094"/>
      <c r="AS7" s="1094"/>
      <c r="AT7" s="1094"/>
      <c r="AU7" s="1095" t="s">
        <v>587</v>
      </c>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593</v>
      </c>
      <c r="BT7" s="1098"/>
      <c r="BU7" s="1098"/>
      <c r="BV7" s="1098"/>
      <c r="BW7" s="1098"/>
      <c r="BX7" s="1098"/>
      <c r="BY7" s="1098"/>
      <c r="BZ7" s="1098"/>
      <c r="CA7" s="1098"/>
      <c r="CB7" s="1098"/>
      <c r="CC7" s="1098"/>
      <c r="CD7" s="1098"/>
      <c r="CE7" s="1098"/>
      <c r="CF7" s="1098"/>
      <c r="CG7" s="1099"/>
      <c r="CH7" s="1084">
        <v>1</v>
      </c>
      <c r="CI7" s="1085"/>
      <c r="CJ7" s="1085"/>
      <c r="CK7" s="1085"/>
      <c r="CL7" s="1086"/>
      <c r="CM7" s="1084">
        <v>288</v>
      </c>
      <c r="CN7" s="1085"/>
      <c r="CO7" s="1085"/>
      <c r="CP7" s="1085"/>
      <c r="CQ7" s="1086"/>
      <c r="CR7" s="1084">
        <v>336</v>
      </c>
      <c r="CS7" s="1085"/>
      <c r="CT7" s="1085"/>
      <c r="CU7" s="1085"/>
      <c r="CV7" s="1086"/>
      <c r="CW7" s="1084" t="s">
        <v>586</v>
      </c>
      <c r="CX7" s="1085"/>
      <c r="CY7" s="1085"/>
      <c r="CZ7" s="1085"/>
      <c r="DA7" s="1086"/>
      <c r="DB7" s="1084" t="s">
        <v>586</v>
      </c>
      <c r="DC7" s="1085"/>
      <c r="DD7" s="1085"/>
      <c r="DE7" s="1085"/>
      <c r="DF7" s="1086"/>
      <c r="DG7" s="1084" t="s">
        <v>586</v>
      </c>
      <c r="DH7" s="1085"/>
      <c r="DI7" s="1085"/>
      <c r="DJ7" s="1085"/>
      <c r="DK7" s="1086"/>
      <c r="DL7" s="1084" t="s">
        <v>586</v>
      </c>
      <c r="DM7" s="1085"/>
      <c r="DN7" s="1085"/>
      <c r="DO7" s="1085"/>
      <c r="DP7" s="1086"/>
      <c r="DQ7" s="1084" t="s">
        <v>586</v>
      </c>
      <c r="DR7" s="1085"/>
      <c r="DS7" s="1085"/>
      <c r="DT7" s="1085"/>
      <c r="DU7" s="1086"/>
      <c r="DV7" s="1097"/>
      <c r="DW7" s="1098"/>
      <c r="DX7" s="1098"/>
      <c r="DY7" s="1098"/>
      <c r="DZ7" s="1112"/>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t="s">
        <v>586</v>
      </c>
      <c r="R8" s="1039"/>
      <c r="S8" s="1039"/>
      <c r="T8" s="1039"/>
      <c r="U8" s="1039"/>
      <c r="V8" s="1039" t="s">
        <v>586</v>
      </c>
      <c r="W8" s="1039"/>
      <c r="X8" s="1039"/>
      <c r="Y8" s="1039"/>
      <c r="Z8" s="1039"/>
      <c r="AA8" s="1039" t="s">
        <v>586</v>
      </c>
      <c r="AB8" s="1039"/>
      <c r="AC8" s="1039"/>
      <c r="AD8" s="1039"/>
      <c r="AE8" s="1040"/>
      <c r="AF8" s="1035" t="s">
        <v>130</v>
      </c>
      <c r="AG8" s="1036"/>
      <c r="AH8" s="1036"/>
      <c r="AI8" s="1036"/>
      <c r="AJ8" s="1037"/>
      <c r="AK8" s="1080" t="s">
        <v>586</v>
      </c>
      <c r="AL8" s="1081"/>
      <c r="AM8" s="1081"/>
      <c r="AN8" s="1081"/>
      <c r="AO8" s="1081"/>
      <c r="AP8" s="1081" t="s">
        <v>586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392</v>
      </c>
      <c r="C9" s="1031"/>
      <c r="D9" s="1031"/>
      <c r="E9" s="1031"/>
      <c r="F9" s="1031"/>
      <c r="G9" s="1031"/>
      <c r="H9" s="1031"/>
      <c r="I9" s="1031"/>
      <c r="J9" s="1031"/>
      <c r="K9" s="1031"/>
      <c r="L9" s="1031"/>
      <c r="M9" s="1031"/>
      <c r="N9" s="1031"/>
      <c r="O9" s="1031"/>
      <c r="P9" s="1032"/>
      <c r="Q9" s="1038">
        <v>44</v>
      </c>
      <c r="R9" s="1039"/>
      <c r="S9" s="1039"/>
      <c r="T9" s="1039"/>
      <c r="U9" s="1039"/>
      <c r="V9" s="1039">
        <v>32</v>
      </c>
      <c r="W9" s="1039"/>
      <c r="X9" s="1039"/>
      <c r="Y9" s="1039"/>
      <c r="Z9" s="1039"/>
      <c r="AA9" s="1039">
        <v>12</v>
      </c>
      <c r="AB9" s="1039"/>
      <c r="AC9" s="1039"/>
      <c r="AD9" s="1039"/>
      <c r="AE9" s="1040"/>
      <c r="AF9" s="1035">
        <v>11</v>
      </c>
      <c r="AG9" s="1036"/>
      <c r="AH9" s="1036"/>
      <c r="AI9" s="1036"/>
      <c r="AJ9" s="1037"/>
      <c r="AK9" s="1080" t="s">
        <v>586</v>
      </c>
      <c r="AL9" s="1081"/>
      <c r="AM9" s="1081"/>
      <c r="AN9" s="1081"/>
      <c r="AO9" s="1081"/>
      <c r="AP9" s="1081" t="s">
        <v>586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393</v>
      </c>
      <c r="C10" s="1031"/>
      <c r="D10" s="1031"/>
      <c r="E10" s="1031"/>
      <c r="F10" s="1031"/>
      <c r="G10" s="1031"/>
      <c r="H10" s="1031"/>
      <c r="I10" s="1031"/>
      <c r="J10" s="1031"/>
      <c r="K10" s="1031"/>
      <c r="L10" s="1031"/>
      <c r="M10" s="1031"/>
      <c r="N10" s="1031"/>
      <c r="O10" s="1031"/>
      <c r="P10" s="1032"/>
      <c r="Q10" s="1038" t="s">
        <v>586</v>
      </c>
      <c r="R10" s="1039"/>
      <c r="S10" s="1039"/>
      <c r="T10" s="1039"/>
      <c r="U10" s="1039"/>
      <c r="V10" s="1039" t="s">
        <v>586</v>
      </c>
      <c r="W10" s="1039"/>
      <c r="X10" s="1039"/>
      <c r="Y10" s="1039"/>
      <c r="Z10" s="1039"/>
      <c r="AA10" s="1039" t="s">
        <v>586</v>
      </c>
      <c r="AB10" s="1039"/>
      <c r="AC10" s="1039"/>
      <c r="AD10" s="1039"/>
      <c r="AE10" s="1040"/>
      <c r="AF10" s="1035" t="s">
        <v>130</v>
      </c>
      <c r="AG10" s="1036"/>
      <c r="AH10" s="1036"/>
      <c r="AI10" s="1036"/>
      <c r="AJ10" s="1037"/>
      <c r="AK10" s="1080" t="s">
        <v>586</v>
      </c>
      <c r="AL10" s="1081"/>
      <c r="AM10" s="1081"/>
      <c r="AN10" s="1081"/>
      <c r="AO10" s="1081"/>
      <c r="AP10" s="1081" t="s">
        <v>586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1434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5810</v>
      </c>
      <c r="R28" s="1051"/>
      <c r="S28" s="1051"/>
      <c r="T28" s="1051"/>
      <c r="U28" s="1051"/>
      <c r="V28" s="1051">
        <v>5780</v>
      </c>
      <c r="W28" s="1051"/>
      <c r="X28" s="1051"/>
      <c r="Y28" s="1051"/>
      <c r="Z28" s="1051"/>
      <c r="AA28" s="1051">
        <v>30</v>
      </c>
      <c r="AB28" s="1051"/>
      <c r="AC28" s="1051"/>
      <c r="AD28" s="1051"/>
      <c r="AE28" s="1052"/>
      <c r="AF28" s="1053">
        <v>30</v>
      </c>
      <c r="AG28" s="1051"/>
      <c r="AH28" s="1051"/>
      <c r="AI28" s="1051"/>
      <c r="AJ28" s="1054"/>
      <c r="AK28" s="1042">
        <v>547</v>
      </c>
      <c r="AL28" s="1043"/>
      <c r="AM28" s="1043"/>
      <c r="AN28" s="1043"/>
      <c r="AO28" s="1043"/>
      <c r="AP28" s="1043" t="s">
        <v>586</v>
      </c>
      <c r="AQ28" s="1043"/>
      <c r="AR28" s="1043"/>
      <c r="AS28" s="1043"/>
      <c r="AT28" s="1043"/>
      <c r="AU28" s="1043" t="s">
        <v>586</v>
      </c>
      <c r="AV28" s="1043"/>
      <c r="AW28" s="1043"/>
      <c r="AX28" s="1043"/>
      <c r="AY28" s="1043"/>
      <c r="AZ28" s="1044" t="s">
        <v>586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5966</v>
      </c>
      <c r="R29" s="1039"/>
      <c r="S29" s="1039"/>
      <c r="T29" s="1039"/>
      <c r="U29" s="1039"/>
      <c r="V29" s="1039">
        <v>5950</v>
      </c>
      <c r="W29" s="1039"/>
      <c r="X29" s="1039"/>
      <c r="Y29" s="1039"/>
      <c r="Z29" s="1039"/>
      <c r="AA29" s="1039">
        <v>16</v>
      </c>
      <c r="AB29" s="1039"/>
      <c r="AC29" s="1039"/>
      <c r="AD29" s="1039"/>
      <c r="AE29" s="1040"/>
      <c r="AF29" s="1035">
        <v>16</v>
      </c>
      <c r="AG29" s="1036"/>
      <c r="AH29" s="1036"/>
      <c r="AI29" s="1036"/>
      <c r="AJ29" s="1037"/>
      <c r="AK29" s="980">
        <v>960</v>
      </c>
      <c r="AL29" s="971"/>
      <c r="AM29" s="971"/>
      <c r="AN29" s="971"/>
      <c r="AO29" s="971"/>
      <c r="AP29" s="971" t="s">
        <v>586</v>
      </c>
      <c r="AQ29" s="971"/>
      <c r="AR29" s="971"/>
      <c r="AS29" s="971"/>
      <c r="AT29" s="971"/>
      <c r="AU29" s="971" t="s">
        <v>586</v>
      </c>
      <c r="AV29" s="971"/>
      <c r="AW29" s="971"/>
      <c r="AX29" s="971"/>
      <c r="AY29" s="971"/>
      <c r="AZ29" s="1041" t="s">
        <v>586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809</v>
      </c>
      <c r="R30" s="1039"/>
      <c r="S30" s="1039"/>
      <c r="T30" s="1039"/>
      <c r="U30" s="1039"/>
      <c r="V30" s="1039">
        <v>800</v>
      </c>
      <c r="W30" s="1039"/>
      <c r="X30" s="1039"/>
      <c r="Y30" s="1039"/>
      <c r="Z30" s="1039"/>
      <c r="AA30" s="1039">
        <v>9</v>
      </c>
      <c r="AB30" s="1039"/>
      <c r="AC30" s="1039"/>
      <c r="AD30" s="1039"/>
      <c r="AE30" s="1040"/>
      <c r="AF30" s="1035">
        <v>9</v>
      </c>
      <c r="AG30" s="1036"/>
      <c r="AH30" s="1036"/>
      <c r="AI30" s="1036"/>
      <c r="AJ30" s="1037"/>
      <c r="AK30" s="980">
        <v>191</v>
      </c>
      <c r="AL30" s="971"/>
      <c r="AM30" s="971"/>
      <c r="AN30" s="971"/>
      <c r="AO30" s="971"/>
      <c r="AP30" s="971" t="s">
        <v>586</v>
      </c>
      <c r="AQ30" s="971"/>
      <c r="AR30" s="971"/>
      <c r="AS30" s="971"/>
      <c r="AT30" s="971"/>
      <c r="AU30" s="971" t="s">
        <v>586</v>
      </c>
      <c r="AV30" s="971"/>
      <c r="AW30" s="971"/>
      <c r="AX30" s="971"/>
      <c r="AY30" s="971"/>
      <c r="AZ30" s="1041" t="s">
        <v>586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1526</v>
      </c>
      <c r="R31" s="1039"/>
      <c r="S31" s="1039"/>
      <c r="T31" s="1039"/>
      <c r="U31" s="1039"/>
      <c r="V31" s="1039">
        <v>1373</v>
      </c>
      <c r="W31" s="1039"/>
      <c r="X31" s="1039"/>
      <c r="Y31" s="1039"/>
      <c r="Z31" s="1039"/>
      <c r="AA31" s="1039">
        <v>153</v>
      </c>
      <c r="AB31" s="1039"/>
      <c r="AC31" s="1039"/>
      <c r="AD31" s="1039"/>
      <c r="AE31" s="1040"/>
      <c r="AF31" s="1035">
        <v>1897</v>
      </c>
      <c r="AG31" s="1036"/>
      <c r="AH31" s="1036"/>
      <c r="AI31" s="1036"/>
      <c r="AJ31" s="1037"/>
      <c r="AK31" s="980">
        <v>26</v>
      </c>
      <c r="AL31" s="971"/>
      <c r="AM31" s="971"/>
      <c r="AN31" s="971"/>
      <c r="AO31" s="971"/>
      <c r="AP31" s="971">
        <v>4867</v>
      </c>
      <c r="AQ31" s="971"/>
      <c r="AR31" s="971"/>
      <c r="AS31" s="971"/>
      <c r="AT31" s="971"/>
      <c r="AU31" s="971" t="s">
        <v>586</v>
      </c>
      <c r="AV31" s="971"/>
      <c r="AW31" s="971"/>
      <c r="AX31" s="971"/>
      <c r="AY31" s="971"/>
      <c r="AZ31" s="1041" t="s">
        <v>586</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3133</v>
      </c>
      <c r="R32" s="1039"/>
      <c r="S32" s="1039"/>
      <c r="T32" s="1039"/>
      <c r="U32" s="1039"/>
      <c r="V32" s="1039">
        <v>2932</v>
      </c>
      <c r="W32" s="1039"/>
      <c r="X32" s="1039"/>
      <c r="Y32" s="1039"/>
      <c r="Z32" s="1039"/>
      <c r="AA32" s="1039">
        <v>201</v>
      </c>
      <c r="AB32" s="1039"/>
      <c r="AC32" s="1039"/>
      <c r="AD32" s="1039"/>
      <c r="AE32" s="1040"/>
      <c r="AF32" s="1035">
        <v>312</v>
      </c>
      <c r="AG32" s="1036"/>
      <c r="AH32" s="1036"/>
      <c r="AI32" s="1036"/>
      <c r="AJ32" s="1037"/>
      <c r="AK32" s="980">
        <v>456</v>
      </c>
      <c r="AL32" s="971"/>
      <c r="AM32" s="971"/>
      <c r="AN32" s="971"/>
      <c r="AO32" s="971"/>
      <c r="AP32" s="971">
        <v>685</v>
      </c>
      <c r="AQ32" s="971"/>
      <c r="AR32" s="971"/>
      <c r="AS32" s="971"/>
      <c r="AT32" s="971"/>
      <c r="AU32" s="971">
        <v>410</v>
      </c>
      <c r="AV32" s="971"/>
      <c r="AW32" s="971"/>
      <c r="AX32" s="971"/>
      <c r="AY32" s="971"/>
      <c r="AZ32" s="1041" t="s">
        <v>586</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4187</v>
      </c>
      <c r="R33" s="1039"/>
      <c r="S33" s="1039"/>
      <c r="T33" s="1039"/>
      <c r="U33" s="1039"/>
      <c r="V33" s="1039">
        <v>3656</v>
      </c>
      <c r="W33" s="1039"/>
      <c r="X33" s="1039"/>
      <c r="Y33" s="1039"/>
      <c r="Z33" s="1039"/>
      <c r="AA33" s="1039">
        <v>531</v>
      </c>
      <c r="AB33" s="1039"/>
      <c r="AC33" s="1039"/>
      <c r="AD33" s="1039"/>
      <c r="AE33" s="1040"/>
      <c r="AF33" s="1035">
        <v>533</v>
      </c>
      <c r="AG33" s="1036"/>
      <c r="AH33" s="1036"/>
      <c r="AI33" s="1036"/>
      <c r="AJ33" s="1037"/>
      <c r="AK33" s="980">
        <v>1356</v>
      </c>
      <c r="AL33" s="971"/>
      <c r="AM33" s="971"/>
      <c r="AN33" s="971"/>
      <c r="AO33" s="971"/>
      <c r="AP33" s="971">
        <v>20364</v>
      </c>
      <c r="AQ33" s="971"/>
      <c r="AR33" s="971"/>
      <c r="AS33" s="971"/>
      <c r="AT33" s="971"/>
      <c r="AU33" s="971">
        <v>9449</v>
      </c>
      <c r="AV33" s="971"/>
      <c r="AW33" s="971"/>
      <c r="AX33" s="971"/>
      <c r="AY33" s="971"/>
      <c r="AZ33" s="1041" t="s">
        <v>586</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204</v>
      </c>
      <c r="R34" s="1039"/>
      <c r="S34" s="1039"/>
      <c r="T34" s="1039"/>
      <c r="U34" s="1039"/>
      <c r="V34" s="1039">
        <v>204</v>
      </c>
      <c r="W34" s="1039"/>
      <c r="X34" s="1039"/>
      <c r="Y34" s="1039"/>
      <c r="Z34" s="1039"/>
      <c r="AA34" s="1039" t="s">
        <v>586</v>
      </c>
      <c r="AB34" s="1039"/>
      <c r="AC34" s="1039"/>
      <c r="AD34" s="1039"/>
      <c r="AE34" s="1040"/>
      <c r="AF34" s="1035" t="s">
        <v>416</v>
      </c>
      <c r="AG34" s="1036"/>
      <c r="AH34" s="1036"/>
      <c r="AI34" s="1036"/>
      <c r="AJ34" s="1037"/>
      <c r="AK34" s="980">
        <v>98</v>
      </c>
      <c r="AL34" s="971"/>
      <c r="AM34" s="971"/>
      <c r="AN34" s="971"/>
      <c r="AO34" s="971"/>
      <c r="AP34" s="971">
        <v>83</v>
      </c>
      <c r="AQ34" s="971"/>
      <c r="AR34" s="971"/>
      <c r="AS34" s="971"/>
      <c r="AT34" s="971"/>
      <c r="AU34" s="971" t="s">
        <v>586</v>
      </c>
      <c r="AV34" s="971"/>
      <c r="AW34" s="971"/>
      <c r="AX34" s="971"/>
      <c r="AY34" s="971"/>
      <c r="AZ34" s="1041" t="s">
        <v>586</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210</v>
      </c>
      <c r="R35" s="1039"/>
      <c r="S35" s="1039"/>
      <c r="T35" s="1039"/>
      <c r="U35" s="1039"/>
      <c r="V35" s="1039">
        <v>210</v>
      </c>
      <c r="W35" s="1039"/>
      <c r="X35" s="1039"/>
      <c r="Y35" s="1039"/>
      <c r="Z35" s="1039"/>
      <c r="AA35" s="1039" t="s">
        <v>586</v>
      </c>
      <c r="AB35" s="1039"/>
      <c r="AC35" s="1039"/>
      <c r="AD35" s="1039"/>
      <c r="AE35" s="1040"/>
      <c r="AF35" s="1035" t="s">
        <v>416</v>
      </c>
      <c r="AG35" s="1036"/>
      <c r="AH35" s="1036"/>
      <c r="AI35" s="1036"/>
      <c r="AJ35" s="1037"/>
      <c r="AK35" s="980">
        <v>115</v>
      </c>
      <c r="AL35" s="971"/>
      <c r="AM35" s="971"/>
      <c r="AN35" s="971"/>
      <c r="AO35" s="971"/>
      <c r="AP35" s="971">
        <v>387</v>
      </c>
      <c r="AQ35" s="971"/>
      <c r="AR35" s="971"/>
      <c r="AS35" s="971"/>
      <c r="AT35" s="971"/>
      <c r="AU35" s="971">
        <v>291</v>
      </c>
      <c r="AV35" s="971"/>
      <c r="AW35" s="971"/>
      <c r="AX35" s="971"/>
      <c r="AY35" s="971"/>
      <c r="AZ35" s="1041" t="s">
        <v>586</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2797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2876</v>
      </c>
      <c r="R69" s="971"/>
      <c r="S69" s="971"/>
      <c r="T69" s="971"/>
      <c r="U69" s="971"/>
      <c r="V69" s="971">
        <v>2833</v>
      </c>
      <c r="W69" s="971"/>
      <c r="X69" s="971"/>
      <c r="Y69" s="971"/>
      <c r="Z69" s="971"/>
      <c r="AA69" s="971">
        <v>43</v>
      </c>
      <c r="AB69" s="971"/>
      <c r="AC69" s="971"/>
      <c r="AD69" s="971"/>
      <c r="AE69" s="971"/>
      <c r="AF69" s="971">
        <v>43</v>
      </c>
      <c r="AG69" s="971"/>
      <c r="AH69" s="971"/>
      <c r="AI69" s="971"/>
      <c r="AJ69" s="971"/>
      <c r="AK69" s="971">
        <v>344</v>
      </c>
      <c r="AL69" s="971"/>
      <c r="AM69" s="971"/>
      <c r="AN69" s="971"/>
      <c r="AO69" s="971"/>
      <c r="AP69" s="971">
        <v>2194</v>
      </c>
      <c r="AQ69" s="971"/>
      <c r="AR69" s="971"/>
      <c r="AS69" s="971"/>
      <c r="AT69" s="971"/>
      <c r="AU69" s="971">
        <v>666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174</v>
      </c>
      <c r="R70" s="971"/>
      <c r="S70" s="971"/>
      <c r="T70" s="971"/>
      <c r="U70" s="971"/>
      <c r="V70" s="971">
        <v>171</v>
      </c>
      <c r="W70" s="971"/>
      <c r="X70" s="971"/>
      <c r="Y70" s="971"/>
      <c r="Z70" s="971"/>
      <c r="AA70" s="971">
        <v>3</v>
      </c>
      <c r="AB70" s="971"/>
      <c r="AC70" s="971"/>
      <c r="AD70" s="971"/>
      <c r="AE70" s="971"/>
      <c r="AF70" s="971">
        <v>3</v>
      </c>
      <c r="AG70" s="971"/>
      <c r="AH70" s="971"/>
      <c r="AI70" s="971"/>
      <c r="AJ70" s="971"/>
      <c r="AK70" s="971">
        <v>5</v>
      </c>
      <c r="AL70" s="971"/>
      <c r="AM70" s="971"/>
      <c r="AN70" s="971"/>
      <c r="AO70" s="971"/>
      <c r="AP70" s="971" t="s">
        <v>586</v>
      </c>
      <c r="AQ70" s="971"/>
      <c r="AR70" s="971"/>
      <c r="AS70" s="971"/>
      <c r="AT70" s="971"/>
      <c r="AU70" s="971" t="s">
        <v>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245</v>
      </c>
      <c r="R71" s="971"/>
      <c r="S71" s="971"/>
      <c r="T71" s="971"/>
      <c r="U71" s="971"/>
      <c r="V71" s="971">
        <v>185</v>
      </c>
      <c r="W71" s="971"/>
      <c r="X71" s="971"/>
      <c r="Y71" s="971"/>
      <c r="Z71" s="971"/>
      <c r="AA71" s="971">
        <v>61</v>
      </c>
      <c r="AB71" s="971"/>
      <c r="AC71" s="971"/>
      <c r="AD71" s="971"/>
      <c r="AE71" s="971"/>
      <c r="AF71" s="971">
        <v>61</v>
      </c>
      <c r="AG71" s="971"/>
      <c r="AH71" s="971"/>
      <c r="AI71" s="971"/>
      <c r="AJ71" s="971"/>
      <c r="AK71" s="971">
        <v>35</v>
      </c>
      <c r="AL71" s="971"/>
      <c r="AM71" s="971"/>
      <c r="AN71" s="971"/>
      <c r="AO71" s="971"/>
      <c r="AP71" s="971" t="s">
        <v>586</v>
      </c>
      <c r="AQ71" s="971"/>
      <c r="AR71" s="971"/>
      <c r="AS71" s="971"/>
      <c r="AT71" s="971"/>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272540</v>
      </c>
      <c r="R72" s="971"/>
      <c r="S72" s="971"/>
      <c r="T72" s="971"/>
      <c r="U72" s="971"/>
      <c r="V72" s="971">
        <v>265731</v>
      </c>
      <c r="W72" s="971"/>
      <c r="X72" s="971"/>
      <c r="Y72" s="971"/>
      <c r="Z72" s="971"/>
      <c r="AA72" s="971">
        <v>6809</v>
      </c>
      <c r="AB72" s="971"/>
      <c r="AC72" s="971"/>
      <c r="AD72" s="971"/>
      <c r="AE72" s="971"/>
      <c r="AF72" s="971">
        <v>6809</v>
      </c>
      <c r="AG72" s="971"/>
      <c r="AH72" s="971"/>
      <c r="AI72" s="971"/>
      <c r="AJ72" s="971"/>
      <c r="AK72" s="971">
        <v>8222</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310</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310</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310</v>
      </c>
      <c r="DR109" s="896"/>
      <c r="DS109" s="896"/>
      <c r="DT109" s="896"/>
      <c r="DU109" s="897"/>
      <c r="DV109" s="898" t="s">
        <v>441</v>
      </c>
      <c r="DW109" s="896"/>
      <c r="DX109" s="896"/>
      <c r="DY109" s="896"/>
      <c r="DZ109" s="929"/>
    </row>
    <row r="110" spans="1:131" s="230"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1805177</v>
      </c>
      <c r="AB110" s="889"/>
      <c r="AC110" s="889"/>
      <c r="AD110" s="889"/>
      <c r="AE110" s="890"/>
      <c r="AF110" s="891">
        <v>1696234</v>
      </c>
      <c r="AG110" s="889"/>
      <c r="AH110" s="889"/>
      <c r="AI110" s="889"/>
      <c r="AJ110" s="890"/>
      <c r="AK110" s="891">
        <v>1752255</v>
      </c>
      <c r="AL110" s="889"/>
      <c r="AM110" s="889"/>
      <c r="AN110" s="889"/>
      <c r="AO110" s="890"/>
      <c r="AP110" s="892">
        <v>16.5</v>
      </c>
      <c r="AQ110" s="893"/>
      <c r="AR110" s="893"/>
      <c r="AS110" s="893"/>
      <c r="AT110" s="894"/>
      <c r="AU110" s="930" t="s">
        <v>75</v>
      </c>
      <c r="AV110" s="931"/>
      <c r="AW110" s="931"/>
      <c r="AX110" s="931"/>
      <c r="AY110" s="931"/>
      <c r="AZ110" s="860" t="s">
        <v>444</v>
      </c>
      <c r="BA110" s="810"/>
      <c r="BB110" s="810"/>
      <c r="BC110" s="810"/>
      <c r="BD110" s="810"/>
      <c r="BE110" s="810"/>
      <c r="BF110" s="810"/>
      <c r="BG110" s="810"/>
      <c r="BH110" s="810"/>
      <c r="BI110" s="810"/>
      <c r="BJ110" s="810"/>
      <c r="BK110" s="810"/>
      <c r="BL110" s="810"/>
      <c r="BM110" s="810"/>
      <c r="BN110" s="810"/>
      <c r="BO110" s="810"/>
      <c r="BP110" s="811"/>
      <c r="BQ110" s="861">
        <v>18394183</v>
      </c>
      <c r="BR110" s="842"/>
      <c r="BS110" s="842"/>
      <c r="BT110" s="842"/>
      <c r="BU110" s="842"/>
      <c r="BV110" s="842">
        <v>18160729</v>
      </c>
      <c r="BW110" s="842"/>
      <c r="BX110" s="842"/>
      <c r="BY110" s="842"/>
      <c r="BZ110" s="842"/>
      <c r="CA110" s="842">
        <v>17815559</v>
      </c>
      <c r="CB110" s="842"/>
      <c r="CC110" s="842"/>
      <c r="CD110" s="842"/>
      <c r="CE110" s="842"/>
      <c r="CF110" s="866">
        <v>167.7</v>
      </c>
      <c r="CG110" s="867"/>
      <c r="CH110" s="867"/>
      <c r="CI110" s="867"/>
      <c r="CJ110" s="867"/>
      <c r="CK110" s="926" t="s">
        <v>445</v>
      </c>
      <c r="CL110" s="819"/>
      <c r="CM110" s="860"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416</v>
      </c>
      <c r="DH110" s="842"/>
      <c r="DI110" s="842"/>
      <c r="DJ110" s="842"/>
      <c r="DK110" s="842"/>
      <c r="DL110" s="842" t="s">
        <v>397</v>
      </c>
      <c r="DM110" s="842"/>
      <c r="DN110" s="842"/>
      <c r="DO110" s="842"/>
      <c r="DP110" s="842"/>
      <c r="DQ110" s="842" t="s">
        <v>130</v>
      </c>
      <c r="DR110" s="842"/>
      <c r="DS110" s="842"/>
      <c r="DT110" s="842"/>
      <c r="DU110" s="842"/>
      <c r="DV110" s="843" t="s">
        <v>416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416</v>
      </c>
      <c r="AG111" s="919"/>
      <c r="AH111" s="919"/>
      <c r="AI111" s="919"/>
      <c r="AJ111" s="920"/>
      <c r="AK111" s="921" t="s">
        <v>416</v>
      </c>
      <c r="AL111" s="919"/>
      <c r="AM111" s="919"/>
      <c r="AN111" s="919"/>
      <c r="AO111" s="920"/>
      <c r="AP111" s="922" t="s">
        <v>416</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2148</v>
      </c>
      <c r="BR111" s="790"/>
      <c r="BS111" s="790"/>
      <c r="BT111" s="790"/>
      <c r="BU111" s="790"/>
      <c r="BV111" s="790" t="s">
        <v>416</v>
      </c>
      <c r="BW111" s="790"/>
      <c r="BX111" s="790"/>
      <c r="BY111" s="790"/>
      <c r="BZ111" s="790"/>
      <c r="CA111" s="790" t="s">
        <v>130</v>
      </c>
      <c r="CB111" s="790"/>
      <c r="CC111" s="790"/>
      <c r="CD111" s="790"/>
      <c r="CE111" s="790"/>
      <c r="CF111" s="875" t="s">
        <v>416</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450</v>
      </c>
      <c r="DH111" s="790"/>
      <c r="DI111" s="790"/>
      <c r="DJ111" s="790"/>
      <c r="DK111" s="790"/>
      <c r="DL111" s="790" t="s">
        <v>130</v>
      </c>
      <c r="DM111" s="790"/>
      <c r="DN111" s="790"/>
      <c r="DO111" s="790"/>
      <c r="DP111" s="790"/>
      <c r="DQ111" s="790" t="s">
        <v>416</v>
      </c>
      <c r="DR111" s="790"/>
      <c r="DS111" s="790"/>
      <c r="DT111" s="790"/>
      <c r="DU111" s="790"/>
      <c r="DV111" s="796" t="s">
        <v>416</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397</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11945738</v>
      </c>
      <c r="BR112" s="790"/>
      <c r="BS112" s="790"/>
      <c r="BT112" s="790"/>
      <c r="BU112" s="790"/>
      <c r="BV112" s="790">
        <v>12376369</v>
      </c>
      <c r="BW112" s="790"/>
      <c r="BX112" s="790"/>
      <c r="BY112" s="790"/>
      <c r="BZ112" s="790"/>
      <c r="CA112" s="790">
        <v>10149944</v>
      </c>
      <c r="CB112" s="790"/>
      <c r="CC112" s="790"/>
      <c r="CD112" s="790"/>
      <c r="CE112" s="790"/>
      <c r="CF112" s="875">
        <v>95.6</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416</v>
      </c>
      <c r="DM112" s="790"/>
      <c r="DN112" s="790"/>
      <c r="DO112" s="790"/>
      <c r="DP112" s="790"/>
      <c r="DQ112" s="790" t="s">
        <v>130</v>
      </c>
      <c r="DR112" s="790"/>
      <c r="DS112" s="790"/>
      <c r="DT112" s="790"/>
      <c r="DU112" s="790"/>
      <c r="DV112" s="796" t="s">
        <v>130</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1202206</v>
      </c>
      <c r="AB113" s="919"/>
      <c r="AC113" s="919"/>
      <c r="AD113" s="919"/>
      <c r="AE113" s="920"/>
      <c r="AF113" s="921">
        <v>1220737</v>
      </c>
      <c r="AG113" s="919"/>
      <c r="AH113" s="919"/>
      <c r="AI113" s="919"/>
      <c r="AJ113" s="920"/>
      <c r="AK113" s="921">
        <v>1170323</v>
      </c>
      <c r="AL113" s="919"/>
      <c r="AM113" s="919"/>
      <c r="AN113" s="919"/>
      <c r="AO113" s="920"/>
      <c r="AP113" s="922">
        <v>11</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892349</v>
      </c>
      <c r="BR113" s="790"/>
      <c r="BS113" s="790"/>
      <c r="BT113" s="790"/>
      <c r="BU113" s="790"/>
      <c r="BV113" s="790">
        <v>861497</v>
      </c>
      <c r="BW113" s="790"/>
      <c r="BX113" s="790"/>
      <c r="BY113" s="790"/>
      <c r="BZ113" s="790"/>
      <c r="CA113" s="790">
        <v>664734</v>
      </c>
      <c r="CB113" s="790"/>
      <c r="CC113" s="790"/>
      <c r="CD113" s="790"/>
      <c r="CE113" s="790"/>
      <c r="CF113" s="875">
        <v>6.3</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416</v>
      </c>
      <c r="DM113" s="780"/>
      <c r="DN113" s="780"/>
      <c r="DO113" s="780"/>
      <c r="DP113" s="781"/>
      <c r="DQ113" s="782" t="s">
        <v>130</v>
      </c>
      <c r="DR113" s="780"/>
      <c r="DS113" s="780"/>
      <c r="DT113" s="780"/>
      <c r="DU113" s="781"/>
      <c r="DV113" s="824" t="s">
        <v>416</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25370</v>
      </c>
      <c r="AB114" s="780"/>
      <c r="AC114" s="780"/>
      <c r="AD114" s="780"/>
      <c r="AE114" s="781"/>
      <c r="AF114" s="782">
        <v>45484</v>
      </c>
      <c r="AG114" s="780"/>
      <c r="AH114" s="780"/>
      <c r="AI114" s="780"/>
      <c r="AJ114" s="781"/>
      <c r="AK114" s="782">
        <v>58010</v>
      </c>
      <c r="AL114" s="780"/>
      <c r="AM114" s="780"/>
      <c r="AN114" s="780"/>
      <c r="AO114" s="781"/>
      <c r="AP114" s="824">
        <v>0.5</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3591131</v>
      </c>
      <c r="BR114" s="790"/>
      <c r="BS114" s="790"/>
      <c r="BT114" s="790"/>
      <c r="BU114" s="790"/>
      <c r="BV114" s="790">
        <v>3350859</v>
      </c>
      <c r="BW114" s="790"/>
      <c r="BX114" s="790"/>
      <c r="BY114" s="790"/>
      <c r="BZ114" s="790"/>
      <c r="CA114" s="790">
        <v>3256958</v>
      </c>
      <c r="CB114" s="790"/>
      <c r="CC114" s="790"/>
      <c r="CD114" s="790"/>
      <c r="CE114" s="790"/>
      <c r="CF114" s="875">
        <v>30.7</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450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2148</v>
      </c>
      <c r="AB115" s="919"/>
      <c r="AC115" s="919"/>
      <c r="AD115" s="919"/>
      <c r="AE115" s="920"/>
      <c r="AF115" s="921" t="s">
        <v>450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v>69344</v>
      </c>
      <c r="BR115" s="790"/>
      <c r="BS115" s="790"/>
      <c r="BT115" s="790"/>
      <c r="BU115" s="790"/>
      <c r="BV115" s="790">
        <v>1481</v>
      </c>
      <c r="BW115" s="790"/>
      <c r="BX115" s="790"/>
      <c r="BY115" s="790"/>
      <c r="BZ115" s="790"/>
      <c r="CA115" s="790">
        <v>11938</v>
      </c>
      <c r="CB115" s="790"/>
      <c r="CC115" s="790"/>
      <c r="CD115" s="790"/>
      <c r="CE115" s="790"/>
      <c r="CF115" s="875">
        <v>0.1</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416</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397</v>
      </c>
      <c r="AG116" s="780"/>
      <c r="AH116" s="780"/>
      <c r="AI116" s="780"/>
      <c r="AJ116" s="781"/>
      <c r="AK116" s="782" t="s">
        <v>416</v>
      </c>
      <c r="AL116" s="780"/>
      <c r="AM116" s="780"/>
      <c r="AN116" s="780"/>
      <c r="AO116" s="781"/>
      <c r="AP116" s="824" t="s">
        <v>416</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416</v>
      </c>
      <c r="BR116" s="790"/>
      <c r="BS116" s="790"/>
      <c r="BT116" s="790"/>
      <c r="BU116" s="790"/>
      <c r="BV116" s="790" t="s">
        <v>416</v>
      </c>
      <c r="BW116" s="790"/>
      <c r="BX116" s="790"/>
      <c r="BY116" s="790"/>
      <c r="BZ116" s="790"/>
      <c r="CA116" s="790" t="s">
        <v>130</v>
      </c>
      <c r="CB116" s="790"/>
      <c r="CC116" s="790"/>
      <c r="CD116" s="790"/>
      <c r="CE116" s="790"/>
      <c r="CF116" s="875" t="s">
        <v>130</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2148</v>
      </c>
      <c r="DH116" s="780"/>
      <c r="DI116" s="780"/>
      <c r="DJ116" s="780"/>
      <c r="DK116" s="781"/>
      <c r="DL116" s="782" t="s">
        <v>130</v>
      </c>
      <c r="DM116" s="780"/>
      <c r="DN116" s="780"/>
      <c r="DO116" s="780"/>
      <c r="DP116" s="781"/>
      <c r="DQ116" s="782" t="s">
        <v>130</v>
      </c>
      <c r="DR116" s="780"/>
      <c r="DS116" s="780"/>
      <c r="DT116" s="780"/>
      <c r="DU116" s="781"/>
      <c r="DV116" s="824" t="s">
        <v>397</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3034901</v>
      </c>
      <c r="AB117" s="903"/>
      <c r="AC117" s="903"/>
      <c r="AD117" s="903"/>
      <c r="AE117" s="904"/>
      <c r="AF117" s="905">
        <v>2962455</v>
      </c>
      <c r="AG117" s="903"/>
      <c r="AH117" s="903"/>
      <c r="AI117" s="903"/>
      <c r="AJ117" s="904"/>
      <c r="AK117" s="905">
        <v>2980588</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397</v>
      </c>
      <c r="BR117" s="790"/>
      <c r="BS117" s="790"/>
      <c r="BT117" s="790"/>
      <c r="BU117" s="790"/>
      <c r="BV117" s="790" t="s">
        <v>130</v>
      </c>
      <c r="BW117" s="790"/>
      <c r="BX117" s="790"/>
      <c r="BY117" s="790"/>
      <c r="BZ117" s="790"/>
      <c r="CA117" s="790" t="s">
        <v>416</v>
      </c>
      <c r="CB117" s="790"/>
      <c r="CC117" s="790"/>
      <c r="CD117" s="790"/>
      <c r="CE117" s="790"/>
      <c r="CF117" s="875" t="s">
        <v>450</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416</v>
      </c>
      <c r="DM117" s="780"/>
      <c r="DN117" s="780"/>
      <c r="DO117" s="780"/>
      <c r="DP117" s="781"/>
      <c r="DQ117" s="782" t="s">
        <v>130</v>
      </c>
      <c r="DR117" s="780"/>
      <c r="DS117" s="780"/>
      <c r="DT117" s="780"/>
      <c r="DU117" s="781"/>
      <c r="DV117" s="824" t="s">
        <v>416</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310</v>
      </c>
      <c r="AL118" s="896"/>
      <c r="AM118" s="896"/>
      <c r="AN118" s="896"/>
      <c r="AO118" s="897"/>
      <c r="AP118" s="899" t="s">
        <v>441</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397</v>
      </c>
      <c r="BW118" s="845"/>
      <c r="BX118" s="845"/>
      <c r="BY118" s="845"/>
      <c r="BZ118" s="845"/>
      <c r="CA118" s="845" t="s">
        <v>130</v>
      </c>
      <c r="CB118" s="845"/>
      <c r="CC118" s="845"/>
      <c r="CD118" s="845"/>
      <c r="CE118" s="845"/>
      <c r="CF118" s="875" t="s">
        <v>416</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416</v>
      </c>
      <c r="DH118" s="780"/>
      <c r="DI118" s="780"/>
      <c r="DJ118" s="780"/>
      <c r="DK118" s="781"/>
      <c r="DL118" s="782" t="s">
        <v>416</v>
      </c>
      <c r="DM118" s="780"/>
      <c r="DN118" s="780"/>
      <c r="DO118" s="780"/>
      <c r="DP118" s="781"/>
      <c r="DQ118" s="782" t="s">
        <v>416</v>
      </c>
      <c r="DR118" s="780"/>
      <c r="DS118" s="780"/>
      <c r="DT118" s="780"/>
      <c r="DU118" s="781"/>
      <c r="DV118" s="824" t="s">
        <v>130</v>
      </c>
      <c r="DW118" s="825"/>
      <c r="DX118" s="825"/>
      <c r="DY118" s="825"/>
      <c r="DZ118" s="826"/>
    </row>
    <row r="119" spans="1:130" s="230" customFormat="1" ht="26.25" customHeight="1" x14ac:dyDescent="0.15">
      <c r="A119" s="818" t="s">
        <v>445</v>
      </c>
      <c r="B119" s="819"/>
      <c r="C119" s="860"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416</v>
      </c>
      <c r="AB119" s="889"/>
      <c r="AC119" s="889"/>
      <c r="AD119" s="889"/>
      <c r="AE119" s="890"/>
      <c r="AF119" s="891" t="s">
        <v>130</v>
      </c>
      <c r="AG119" s="889"/>
      <c r="AH119" s="889"/>
      <c r="AI119" s="889"/>
      <c r="AJ119" s="890"/>
      <c r="AK119" s="891" t="s">
        <v>416</v>
      </c>
      <c r="AL119" s="889"/>
      <c r="AM119" s="889"/>
      <c r="AN119" s="889"/>
      <c r="AO119" s="890"/>
      <c r="AP119" s="892" t="s">
        <v>416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34894893</v>
      </c>
      <c r="BR119" s="845"/>
      <c r="BS119" s="845"/>
      <c r="BT119" s="845"/>
      <c r="BU119" s="845"/>
      <c r="BV119" s="845">
        <v>34750935</v>
      </c>
      <c r="BW119" s="845"/>
      <c r="BX119" s="845"/>
      <c r="BY119" s="845"/>
      <c r="BZ119" s="845"/>
      <c r="CA119" s="845">
        <v>31899133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416</v>
      </c>
      <c r="DH119" s="764"/>
      <c r="DI119" s="764"/>
      <c r="DJ119" s="764"/>
      <c r="DK119" s="765"/>
      <c r="DL119" s="766" t="s">
        <v>130</v>
      </c>
      <c r="DM119" s="764"/>
      <c r="DN119" s="764"/>
      <c r="DO119" s="764"/>
      <c r="DP119" s="765"/>
      <c r="DQ119" s="766" t="s">
        <v>130</v>
      </c>
      <c r="DR119" s="764"/>
      <c r="DS119" s="764"/>
      <c r="DT119" s="764"/>
      <c r="DU119" s="765"/>
      <c r="DV119" s="848" t="s">
        <v>416</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397</v>
      </c>
      <c r="AG120" s="780"/>
      <c r="AH120" s="780"/>
      <c r="AI120" s="780"/>
      <c r="AJ120" s="781"/>
      <c r="AK120" s="782" t="s">
        <v>130</v>
      </c>
      <c r="AL120" s="780"/>
      <c r="AM120" s="780"/>
      <c r="AN120" s="780"/>
      <c r="AO120" s="781"/>
      <c r="AP120" s="824" t="s">
        <v>130</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9417027</v>
      </c>
      <c r="BR120" s="842"/>
      <c r="BS120" s="842"/>
      <c r="BT120" s="842"/>
      <c r="BU120" s="842"/>
      <c r="BV120" s="842">
        <v>10374454</v>
      </c>
      <c r="BW120" s="842"/>
      <c r="BX120" s="842"/>
      <c r="BY120" s="842"/>
      <c r="BZ120" s="842"/>
      <c r="CA120" s="842">
        <v>11025800</v>
      </c>
      <c r="CB120" s="842"/>
      <c r="CC120" s="842"/>
      <c r="CD120" s="842"/>
      <c r="CE120" s="842"/>
      <c r="CF120" s="866">
        <v>103.8</v>
      </c>
      <c r="CG120" s="867"/>
      <c r="CH120" s="867"/>
      <c r="CI120" s="867"/>
      <c r="CJ120" s="867"/>
      <c r="CK120" s="868" t="s">
        <v>476</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11264164</v>
      </c>
      <c r="DH120" s="842"/>
      <c r="DI120" s="842"/>
      <c r="DJ120" s="842"/>
      <c r="DK120" s="842"/>
      <c r="DL120" s="842">
        <v>11596429</v>
      </c>
      <c r="DM120" s="842"/>
      <c r="DN120" s="842"/>
      <c r="DO120" s="842"/>
      <c r="DP120" s="842"/>
      <c r="DQ120" s="842">
        <v>9449051</v>
      </c>
      <c r="DR120" s="842"/>
      <c r="DS120" s="842"/>
      <c r="DT120" s="842"/>
      <c r="DU120" s="842"/>
      <c r="DV120" s="843">
        <v>89</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v>5761831</v>
      </c>
      <c r="BR121" s="790"/>
      <c r="BS121" s="790"/>
      <c r="BT121" s="790"/>
      <c r="BU121" s="790"/>
      <c r="BV121" s="790">
        <v>5395649</v>
      </c>
      <c r="BW121" s="790"/>
      <c r="BX121" s="790"/>
      <c r="BY121" s="790"/>
      <c r="BZ121" s="790"/>
      <c r="CA121" s="790">
        <v>4624477</v>
      </c>
      <c r="CB121" s="790"/>
      <c r="CC121" s="790"/>
      <c r="CD121" s="790"/>
      <c r="CE121" s="790"/>
      <c r="CF121" s="875">
        <v>43.5</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789">
        <v>302926</v>
      </c>
      <c r="DH121" s="790"/>
      <c r="DI121" s="790"/>
      <c r="DJ121" s="790"/>
      <c r="DK121" s="790"/>
      <c r="DL121" s="790">
        <v>423842</v>
      </c>
      <c r="DM121" s="790"/>
      <c r="DN121" s="790"/>
      <c r="DO121" s="790"/>
      <c r="DP121" s="790"/>
      <c r="DQ121" s="790">
        <v>410059</v>
      </c>
      <c r="DR121" s="790"/>
      <c r="DS121" s="790"/>
      <c r="DT121" s="790"/>
      <c r="DU121" s="790"/>
      <c r="DV121" s="796">
        <v>3.9</v>
      </c>
      <c r="DW121" s="796"/>
      <c r="DX121" s="796"/>
      <c r="DY121" s="796"/>
      <c r="DZ121" s="797"/>
    </row>
    <row r="122" spans="1:130" s="230" customFormat="1" ht="26.25" customHeight="1" x14ac:dyDescent="0.15">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397</v>
      </c>
      <c r="AB122" s="780"/>
      <c r="AC122" s="780"/>
      <c r="AD122" s="780"/>
      <c r="AE122" s="781"/>
      <c r="AF122" s="782" t="s">
        <v>130</v>
      </c>
      <c r="AG122" s="780"/>
      <c r="AH122" s="780"/>
      <c r="AI122" s="780"/>
      <c r="AJ122" s="781"/>
      <c r="AK122" s="782" t="s">
        <v>130</v>
      </c>
      <c r="AL122" s="780"/>
      <c r="AM122" s="780"/>
      <c r="AN122" s="780"/>
      <c r="AO122" s="781"/>
      <c r="AP122" s="824" t="s">
        <v>416</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23547307</v>
      </c>
      <c r="BR122" s="845"/>
      <c r="BS122" s="845"/>
      <c r="BT122" s="845"/>
      <c r="BU122" s="845"/>
      <c r="BV122" s="845">
        <v>22808561</v>
      </c>
      <c r="BW122" s="845"/>
      <c r="BX122" s="845"/>
      <c r="BY122" s="845"/>
      <c r="BZ122" s="845"/>
      <c r="CA122" s="845">
        <v>21366639</v>
      </c>
      <c r="CB122" s="845"/>
      <c r="CC122" s="845"/>
      <c r="CD122" s="845"/>
      <c r="CE122" s="845"/>
      <c r="CF122" s="846">
        <v>201.2</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v>319820</v>
      </c>
      <c r="DH122" s="790"/>
      <c r="DI122" s="790"/>
      <c r="DJ122" s="790"/>
      <c r="DK122" s="790"/>
      <c r="DL122" s="790">
        <v>305955</v>
      </c>
      <c r="DM122" s="790"/>
      <c r="DN122" s="790"/>
      <c r="DO122" s="790"/>
      <c r="DP122" s="790"/>
      <c r="DQ122" s="790">
        <v>290834</v>
      </c>
      <c r="DR122" s="790"/>
      <c r="DS122" s="790"/>
      <c r="DT122" s="790"/>
      <c r="DU122" s="790"/>
      <c r="DV122" s="796">
        <v>2.7</v>
      </c>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397</v>
      </c>
      <c r="AB123" s="780"/>
      <c r="AC123" s="780"/>
      <c r="AD123" s="780"/>
      <c r="AE123" s="781"/>
      <c r="AF123" s="782" t="s">
        <v>397</v>
      </c>
      <c r="AG123" s="780"/>
      <c r="AH123" s="780"/>
      <c r="AI123" s="780"/>
      <c r="AJ123" s="781"/>
      <c r="AK123" s="782" t="s">
        <v>130</v>
      </c>
      <c r="AL123" s="780"/>
      <c r="AM123" s="780"/>
      <c r="AN123" s="780"/>
      <c r="AO123" s="781"/>
      <c r="AP123" s="824" t="s">
        <v>397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38726165</v>
      </c>
      <c r="BR123" s="833"/>
      <c r="BS123" s="833"/>
      <c r="BT123" s="833"/>
      <c r="BU123" s="833"/>
      <c r="BV123" s="833">
        <v>38578664</v>
      </c>
      <c r="BW123" s="833"/>
      <c r="BX123" s="833"/>
      <c r="BY123" s="833"/>
      <c r="BZ123" s="833"/>
      <c r="CA123" s="833">
        <v>37016916</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397</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397</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v>58828</v>
      </c>
      <c r="DH124" s="764"/>
      <c r="DI124" s="764"/>
      <c r="DJ124" s="764"/>
      <c r="DK124" s="765"/>
      <c r="DL124" s="766">
        <v>50143</v>
      </c>
      <c r="DM124" s="764"/>
      <c r="DN124" s="764"/>
      <c r="DO124" s="764"/>
      <c r="DP124" s="765"/>
      <c r="DQ124" s="766" t="s">
        <v>416</v>
      </c>
      <c r="DR124" s="764"/>
      <c r="DS124" s="764"/>
      <c r="DT124" s="764"/>
      <c r="DU124" s="765"/>
      <c r="DV124" s="848" t="s">
        <v>130</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416</v>
      </c>
      <c r="AB125" s="780"/>
      <c r="AC125" s="780"/>
      <c r="AD125" s="780"/>
      <c r="AE125" s="781"/>
      <c r="AF125" s="782" t="s">
        <v>416</v>
      </c>
      <c r="AG125" s="780"/>
      <c r="AH125" s="780"/>
      <c r="AI125" s="780"/>
      <c r="AJ125" s="781"/>
      <c r="AK125" s="782" t="s">
        <v>416</v>
      </c>
      <c r="AL125" s="780"/>
      <c r="AM125" s="780"/>
      <c r="AN125" s="780"/>
      <c r="AO125" s="781"/>
      <c r="AP125" s="824" t="s">
        <v>416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10"/>
      <c r="CR125" s="810"/>
      <c r="CS125" s="810"/>
      <c r="CT125" s="810"/>
      <c r="CU125" s="810"/>
      <c r="CV125" s="810"/>
      <c r="CW125" s="810"/>
      <c r="CX125" s="810"/>
      <c r="CY125" s="810"/>
      <c r="CZ125" s="810"/>
      <c r="DA125" s="810"/>
      <c r="DB125" s="810"/>
      <c r="DC125" s="810"/>
      <c r="DD125" s="810"/>
      <c r="DE125" s="810"/>
      <c r="DF125" s="811"/>
      <c r="DG125" s="861" t="s">
        <v>416</v>
      </c>
      <c r="DH125" s="842"/>
      <c r="DI125" s="842"/>
      <c r="DJ125" s="842"/>
      <c r="DK125" s="842"/>
      <c r="DL125" s="842" t="s">
        <v>130</v>
      </c>
      <c r="DM125" s="842"/>
      <c r="DN125" s="842"/>
      <c r="DO125" s="842"/>
      <c r="DP125" s="842"/>
      <c r="DQ125" s="842" t="s">
        <v>416</v>
      </c>
      <c r="DR125" s="842"/>
      <c r="DS125" s="842"/>
      <c r="DT125" s="842"/>
      <c r="DU125" s="842"/>
      <c r="DV125" s="843" t="s">
        <v>416</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2148</v>
      </c>
      <c r="AB126" s="780"/>
      <c r="AC126" s="780"/>
      <c r="AD126" s="780"/>
      <c r="AE126" s="781"/>
      <c r="AF126" s="782" t="s">
        <v>416</v>
      </c>
      <c r="AG126" s="780"/>
      <c r="AH126" s="780"/>
      <c r="AI126" s="780"/>
      <c r="AJ126" s="781"/>
      <c r="AK126" s="782" t="s">
        <v>416</v>
      </c>
      <c r="AL126" s="780"/>
      <c r="AM126" s="780"/>
      <c r="AN126" s="780"/>
      <c r="AO126" s="781"/>
      <c r="AP126" s="824" t="s">
        <v>416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486</v>
      </c>
      <c r="CQ126" s="752"/>
      <c r="CR126" s="752"/>
      <c r="CS126" s="752"/>
      <c r="CT126" s="752"/>
      <c r="CU126" s="752"/>
      <c r="CV126" s="752"/>
      <c r="CW126" s="752"/>
      <c r="CX126" s="752"/>
      <c r="CY126" s="752"/>
      <c r="CZ126" s="752"/>
      <c r="DA126" s="752"/>
      <c r="DB126" s="752"/>
      <c r="DC126" s="752"/>
      <c r="DD126" s="752"/>
      <c r="DE126" s="752"/>
      <c r="DF126" s="753"/>
      <c r="DG126" s="789" t="s">
        <v>416</v>
      </c>
      <c r="DH126" s="790"/>
      <c r="DI126" s="790"/>
      <c r="DJ126" s="790"/>
      <c r="DK126" s="790"/>
      <c r="DL126" s="790" t="s">
        <v>416</v>
      </c>
      <c r="DM126" s="790"/>
      <c r="DN126" s="790"/>
      <c r="DO126" s="790"/>
      <c r="DP126" s="790"/>
      <c r="DQ126" s="790" t="s">
        <v>416</v>
      </c>
      <c r="DR126" s="790"/>
      <c r="DS126" s="790"/>
      <c r="DT126" s="790"/>
      <c r="DU126" s="790"/>
      <c r="DV126" s="796" t="s">
        <v>397</v>
      </c>
      <c r="DW126" s="796"/>
      <c r="DX126" s="796"/>
      <c r="DY126" s="796"/>
      <c r="DZ126" s="797"/>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416</v>
      </c>
      <c r="AB127" s="780"/>
      <c r="AC127" s="780"/>
      <c r="AD127" s="780"/>
      <c r="AE127" s="781"/>
      <c r="AF127" s="782" t="s">
        <v>416</v>
      </c>
      <c r="AG127" s="780"/>
      <c r="AH127" s="780"/>
      <c r="AI127" s="780"/>
      <c r="AJ127" s="781"/>
      <c r="AK127" s="782" t="s">
        <v>416</v>
      </c>
      <c r="AL127" s="780"/>
      <c r="AM127" s="780"/>
      <c r="AN127" s="780"/>
      <c r="AO127" s="781"/>
      <c r="AP127" s="824" t="s">
        <v>416</v>
      </c>
      <c r="AQ127" s="825"/>
      <c r="AR127" s="825"/>
      <c r="AS127" s="825"/>
      <c r="AT127" s="826"/>
      <c r="AU127" s="232"/>
      <c r="AV127" s="232"/>
      <c r="AW127" s="232"/>
      <c r="AX127" s="841" t="s">
        <v>488</v>
      </c>
      <c r="AY127" s="814"/>
      <c r="AZ127" s="814"/>
      <c r="BA127" s="814"/>
      <c r="BB127" s="814"/>
      <c r="BC127" s="814"/>
      <c r="BD127" s="814"/>
      <c r="BE127" s="815"/>
      <c r="BF127" s="813" t="s">
        <v>489</v>
      </c>
      <c r="BG127" s="814"/>
      <c r="BH127" s="814"/>
      <c r="BI127" s="814"/>
      <c r="BJ127" s="814"/>
      <c r="BK127" s="814"/>
      <c r="BL127" s="815"/>
      <c r="BM127" s="813" t="s">
        <v>490</v>
      </c>
      <c r="BN127" s="814"/>
      <c r="BO127" s="814"/>
      <c r="BP127" s="814"/>
      <c r="BQ127" s="814"/>
      <c r="BR127" s="814"/>
      <c r="BS127" s="815"/>
      <c r="BT127" s="813" t="s">
        <v>491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492</v>
      </c>
      <c r="CQ127" s="752"/>
      <c r="CR127" s="752"/>
      <c r="CS127" s="752"/>
      <c r="CT127" s="752"/>
      <c r="CU127" s="752"/>
      <c r="CV127" s="752"/>
      <c r="CW127" s="752"/>
      <c r="CX127" s="752"/>
      <c r="CY127" s="752"/>
      <c r="CZ127" s="752"/>
      <c r="DA127" s="752"/>
      <c r="DB127" s="752"/>
      <c r="DC127" s="752"/>
      <c r="DD127" s="752"/>
      <c r="DE127" s="752"/>
      <c r="DF127" s="753"/>
      <c r="DG127" s="789" t="s">
        <v>416</v>
      </c>
      <c r="DH127" s="790"/>
      <c r="DI127" s="790"/>
      <c r="DJ127" s="790"/>
      <c r="DK127" s="790"/>
      <c r="DL127" s="790" t="s">
        <v>416</v>
      </c>
      <c r="DM127" s="790"/>
      <c r="DN127" s="790"/>
      <c r="DO127" s="790"/>
      <c r="DP127" s="790"/>
      <c r="DQ127" s="790" t="s">
        <v>416</v>
      </c>
      <c r="DR127" s="790"/>
      <c r="DS127" s="790"/>
      <c r="DT127" s="790"/>
      <c r="DU127" s="790"/>
      <c r="DV127" s="796" t="s">
        <v>416</v>
      </c>
      <c r="DW127" s="796"/>
      <c r="DX127" s="796"/>
      <c r="DY127" s="796"/>
      <c r="DZ127" s="797"/>
    </row>
    <row r="128" spans="1:130" s="230" customFormat="1" ht="26.25" customHeight="1" thickBot="1" x14ac:dyDescent="0.2">
      <c r="A128" s="798" t="s">
        <v>493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494</v>
      </c>
      <c r="X128" s="800"/>
      <c r="Y128" s="800"/>
      <c r="Z128" s="801"/>
      <c r="AA128" s="802">
        <v>599646</v>
      </c>
      <c r="AB128" s="803"/>
      <c r="AC128" s="803"/>
      <c r="AD128" s="803"/>
      <c r="AE128" s="804"/>
      <c r="AF128" s="805">
        <v>560905</v>
      </c>
      <c r="AG128" s="803"/>
      <c r="AH128" s="803"/>
      <c r="AI128" s="803"/>
      <c r="AJ128" s="804"/>
      <c r="AK128" s="805">
        <v>560489</v>
      </c>
      <c r="AL128" s="803"/>
      <c r="AM128" s="803"/>
      <c r="AN128" s="803"/>
      <c r="AO128" s="804"/>
      <c r="AP128" s="806"/>
      <c r="AQ128" s="807"/>
      <c r="AR128" s="807"/>
      <c r="AS128" s="807"/>
      <c r="AT128" s="808"/>
      <c r="AU128" s="232"/>
      <c r="AV128" s="232"/>
      <c r="AW128" s="232"/>
      <c r="AX128" s="809" t="s">
        <v>495</v>
      </c>
      <c r="AY128" s="810"/>
      <c r="AZ128" s="810"/>
      <c r="BA128" s="810"/>
      <c r="BB128" s="810"/>
      <c r="BC128" s="810"/>
      <c r="BD128" s="810"/>
      <c r="BE128" s="811"/>
      <c r="BF128" s="786" t="s">
        <v>130</v>
      </c>
      <c r="BG128" s="787"/>
      <c r="BH128" s="787"/>
      <c r="BI128" s="787"/>
      <c r="BJ128" s="787"/>
      <c r="BK128" s="787"/>
      <c r="BL128" s="812"/>
      <c r="BM128" s="786">
        <v>13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496</v>
      </c>
      <c r="CQ128" s="730"/>
      <c r="CR128" s="730"/>
      <c r="CS128" s="730"/>
      <c r="CT128" s="730"/>
      <c r="CU128" s="730"/>
      <c r="CV128" s="730"/>
      <c r="CW128" s="730"/>
      <c r="CX128" s="730"/>
      <c r="CY128" s="730"/>
      <c r="CZ128" s="730"/>
      <c r="DA128" s="730"/>
      <c r="DB128" s="730"/>
      <c r="DC128" s="730"/>
      <c r="DD128" s="730"/>
      <c r="DE128" s="730"/>
      <c r="DF128" s="731"/>
      <c r="DG128" s="792">
        <v>69344</v>
      </c>
      <c r="DH128" s="793"/>
      <c r="DI128" s="793"/>
      <c r="DJ128" s="793"/>
      <c r="DK128" s="793"/>
      <c r="DL128" s="793">
        <v>1481</v>
      </c>
      <c r="DM128" s="793"/>
      <c r="DN128" s="793"/>
      <c r="DO128" s="793"/>
      <c r="DP128" s="793"/>
      <c r="DQ128" s="793">
        <v>11938</v>
      </c>
      <c r="DR128" s="793"/>
      <c r="DS128" s="793"/>
      <c r="DT128" s="793"/>
      <c r="DU128" s="793"/>
      <c r="DV128" s="794">
        <v>0.1</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12371721</v>
      </c>
      <c r="AB129" s="780"/>
      <c r="AC129" s="780"/>
      <c r="AD129" s="780"/>
      <c r="AE129" s="781"/>
      <c r="AF129" s="782">
        <v>12853495</v>
      </c>
      <c r="AG129" s="780"/>
      <c r="AH129" s="780"/>
      <c r="AI129" s="780"/>
      <c r="AJ129" s="781"/>
      <c r="AK129" s="782">
        <v>12505002</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130</v>
      </c>
      <c r="BG129" s="771"/>
      <c r="BH129" s="771"/>
      <c r="BI129" s="771"/>
      <c r="BJ129" s="771"/>
      <c r="BK129" s="771"/>
      <c r="BL129" s="772"/>
      <c r="BM129" s="770">
        <v>18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2004024</v>
      </c>
      <c r="AB130" s="780"/>
      <c r="AC130" s="780"/>
      <c r="AD130" s="780"/>
      <c r="AE130" s="781"/>
      <c r="AF130" s="782">
        <v>2025716</v>
      </c>
      <c r="AG130" s="780"/>
      <c r="AH130" s="780"/>
      <c r="AI130" s="780"/>
      <c r="AJ130" s="781"/>
      <c r="AK130" s="782">
        <v>1884658</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4.2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10367697</v>
      </c>
      <c r="AB131" s="764"/>
      <c r="AC131" s="764"/>
      <c r="AD131" s="764"/>
      <c r="AE131" s="765"/>
      <c r="AF131" s="766">
        <v>10827779</v>
      </c>
      <c r="AG131" s="764"/>
      <c r="AH131" s="764"/>
      <c r="AI131" s="764"/>
      <c r="AJ131" s="765"/>
      <c r="AK131" s="766">
        <v>10620344</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4.15937117</v>
      </c>
      <c r="AB132" s="745"/>
      <c r="AC132" s="745"/>
      <c r="AD132" s="745"/>
      <c r="AE132" s="746"/>
      <c r="AF132" s="747">
        <v>3.4710165399999999</v>
      </c>
      <c r="AG132" s="745"/>
      <c r="AH132" s="745"/>
      <c r="AI132" s="745"/>
      <c r="AJ132" s="746"/>
      <c r="AK132" s="747">
        <v>5.041654018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5.3</v>
      </c>
      <c r="AB133" s="724"/>
      <c r="AC133" s="724"/>
      <c r="AD133" s="724"/>
      <c r="AE133" s="725"/>
      <c r="AF133" s="723">
        <v>4.5999999999999996</v>
      </c>
      <c r="AG133" s="724"/>
      <c r="AH133" s="724"/>
      <c r="AI133" s="724"/>
      <c r="AJ133" s="725"/>
      <c r="AK133" s="723">
        <v>4.2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Es6lWaKNt2V79DTLdTzcHGK4ZfnYuqG5IJD0RkBFGDOgfHEMpz0MoRvB7scwNTLjBMp24QelA8vCxoRLqm2w==" saltValue="C4z+f/Db9WeAVFIuIVzj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85" zoomScaleNormal="85" zoomScaleSheetLayoutView="85" workbookViewId="0">
      <selection activeCell="AR25" sqref="AR2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v13Pp/ylrnpiuilHc0p6tXAv/fQncEdzQbRneuqbZLXET97+lFC+Qj3DC9WQpebN/EXY2acubRN/DYZSWPZ0A==" saltValue="hphUFXQ1o7BUffdsxGqi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5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lxU0RcTcTZlhXN9EHoLuNw7X8rF2DALCGGBFshgKdLgNz8yoCoCjiMqNPRPGShTuCEGbNnI/lGISOnwlVjZdA==" saltValue="L1bVnTj7kTmffhqUhavl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3739945</v>
      </c>
      <c r="AP9" s="281">
        <v>71272</v>
      </c>
      <c r="AQ9" s="282">
        <v>65316</v>
      </c>
      <c r="AR9" s="283">
        <v>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379566</v>
      </c>
      <c r="AP10" s="284">
        <v>7233</v>
      </c>
      <c r="AQ10" s="285">
        <v>6075</v>
      </c>
      <c r="AR10" s="286">
        <v>19.100000000000001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364578</v>
      </c>
      <c r="AP11" s="284">
        <v>6948</v>
      </c>
      <c r="AQ11" s="285">
        <v>1232</v>
      </c>
      <c r="AR11" s="286">
        <v>464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519</v>
      </c>
      <c r="AP12" s="284" t="s">
        <v>519</v>
      </c>
      <c r="AQ12" s="285">
        <v>18</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169798</v>
      </c>
      <c r="AP13" s="284">
        <v>3236</v>
      </c>
      <c r="AQ13" s="285">
        <v>2791</v>
      </c>
      <c r="AR13" s="286">
        <v>15.9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1389</v>
      </c>
      <c r="AP14" s="284">
        <v>26</v>
      </c>
      <c r="AQ14" s="285">
        <v>1364</v>
      </c>
      <c r="AR14" s="286">
        <v>-98.1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-282877</v>
      </c>
      <c r="AP15" s="284">
        <v>-5391</v>
      </c>
      <c r="AQ15" s="285">
        <v>-4006</v>
      </c>
      <c r="AR15" s="286">
        <v>34.6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4372399</v>
      </c>
      <c r="AP16" s="284">
        <v>83325</v>
      </c>
      <c r="AQ16" s="285">
        <v>72790</v>
      </c>
      <c r="AR16" s="286">
        <v>14.5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7.09</v>
      </c>
      <c r="AP21" s="298">
        <v>6.54</v>
      </c>
      <c r="AQ21" s="299">
        <v>0.55000000000000004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96.4</v>
      </c>
      <c r="AP22" s="303">
        <v>98.3</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1752255</v>
      </c>
      <c r="AP32" s="312">
        <v>33393</v>
      </c>
      <c r="AQ32" s="313">
        <v>35011</v>
      </c>
      <c r="AR32" s="314">
        <v>-4.5999999999999996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519</v>
      </c>
      <c r="AP34" s="312" t="s">
        <v>519</v>
      </c>
      <c r="AQ34" s="313">
        <v>4</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1170323</v>
      </c>
      <c r="AP35" s="312">
        <v>22303</v>
      </c>
      <c r="AQ35" s="313">
        <v>8351</v>
      </c>
      <c r="AR35" s="314">
        <v>167.1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58010</v>
      </c>
      <c r="AP36" s="312">
        <v>1105</v>
      </c>
      <c r="AQ36" s="313">
        <v>1645</v>
      </c>
      <c r="AR36" s="314">
        <v>-32.799999999999997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519</v>
      </c>
      <c r="AP37" s="312" t="s">
        <v>519</v>
      </c>
      <c r="AQ37" s="313">
        <v>1050</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519</v>
      </c>
      <c r="AP38" s="315" t="s">
        <v>519</v>
      </c>
      <c r="AQ38" s="316">
        <v>1</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-560489</v>
      </c>
      <c r="AP39" s="312">
        <v>-10681</v>
      </c>
      <c r="AQ39" s="313">
        <v>-5851</v>
      </c>
      <c r="AR39" s="314">
        <v>82.5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-1884658</v>
      </c>
      <c r="AP40" s="312">
        <v>-35916</v>
      </c>
      <c r="AQ40" s="313">
        <v>-27858</v>
      </c>
      <c r="AR40" s="314">
        <v>28.9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535441</v>
      </c>
      <c r="AP41" s="312">
        <v>10204</v>
      </c>
      <c r="AQ41" s="313">
        <v>12351</v>
      </c>
      <c r="AR41" s="314">
        <v>-17.399999999999999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2304690</v>
      </c>
      <c r="AN51" s="334">
        <v>42348</v>
      </c>
      <c r="AO51" s="335">
        <v>-58.1</v>
      </c>
      <c r="AP51" s="336">
        <v>41934</v>
      </c>
      <c r="AQ51" s="337">
        <v>-12.3</v>
      </c>
      <c r="AR51" s="338">
        <v>-45.8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454872</v>
      </c>
      <c r="AN52" s="342">
        <v>8358</v>
      </c>
      <c r="AO52" s="343">
        <v>55.2</v>
      </c>
      <c r="AP52" s="344">
        <v>23352</v>
      </c>
      <c r="AQ52" s="345">
        <v>-9.6999999999999993</v>
      </c>
      <c r="AR52" s="346">
        <v>64.900000000000006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2622939</v>
      </c>
      <c r="AN53" s="334">
        <v>48595</v>
      </c>
      <c r="AO53" s="335">
        <v>14.8</v>
      </c>
      <c r="AP53" s="336">
        <v>45588</v>
      </c>
      <c r="AQ53" s="337">
        <v>8.6999999999999993</v>
      </c>
      <c r="AR53" s="338">
        <v>6.1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743217</v>
      </c>
      <c r="AN54" s="342">
        <v>13770</v>
      </c>
      <c r="AO54" s="343">
        <v>64.8</v>
      </c>
      <c r="AP54" s="344">
        <v>24150</v>
      </c>
      <c r="AQ54" s="345">
        <v>3.4</v>
      </c>
      <c r="AR54" s="346">
        <v>61.4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3654146</v>
      </c>
      <c r="AN55" s="334">
        <v>68335</v>
      </c>
      <c r="AO55" s="335">
        <v>40.6</v>
      </c>
      <c r="AP55" s="336">
        <v>45483</v>
      </c>
      <c r="AQ55" s="337">
        <v>-0.2</v>
      </c>
      <c r="AR55" s="338">
        <v>40.799999999999997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648042</v>
      </c>
      <c r="AN56" s="342">
        <v>12119</v>
      </c>
      <c r="AO56" s="343">
        <v>-12</v>
      </c>
      <c r="AP56" s="344">
        <v>24241</v>
      </c>
      <c r="AQ56" s="345">
        <v>0.4</v>
      </c>
      <c r="AR56" s="346">
        <v>-12.4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2112405</v>
      </c>
      <c r="AN57" s="334">
        <v>39860</v>
      </c>
      <c r="AO57" s="335">
        <v>-41.7</v>
      </c>
      <c r="AP57" s="336">
        <v>45945</v>
      </c>
      <c r="AQ57" s="337">
        <v>1</v>
      </c>
      <c r="AR57" s="338">
        <v>-42.7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476237</v>
      </c>
      <c r="AN58" s="342">
        <v>8986</v>
      </c>
      <c r="AO58" s="343">
        <v>-25.9</v>
      </c>
      <c r="AP58" s="344">
        <v>25180</v>
      </c>
      <c r="AQ58" s="345">
        <v>3.9</v>
      </c>
      <c r="AR58" s="346">
        <v>-29.8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1332716</v>
      </c>
      <c r="AN59" s="334">
        <v>25398</v>
      </c>
      <c r="AO59" s="335">
        <v>-36.299999999999997</v>
      </c>
      <c r="AP59" s="336">
        <v>44475</v>
      </c>
      <c r="AQ59" s="337">
        <v>-3.2</v>
      </c>
      <c r="AR59" s="338">
        <v>-33.1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517367</v>
      </c>
      <c r="AN60" s="342">
        <v>9859</v>
      </c>
      <c r="AO60" s="343">
        <v>9.6999999999999993</v>
      </c>
      <c r="AP60" s="344">
        <v>24780</v>
      </c>
      <c r="AQ60" s="345">
        <v>-1.6</v>
      </c>
      <c r="AR60" s="346">
        <v>11.3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2405379</v>
      </c>
      <c r="AN61" s="349">
        <v>44907</v>
      </c>
      <c r="AO61" s="350">
        <v>-16.100000000000001</v>
      </c>
      <c r="AP61" s="351">
        <v>44685</v>
      </c>
      <c r="AQ61" s="352">
        <v>-1.2</v>
      </c>
      <c r="AR61" s="338">
        <v>-14.9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567947</v>
      </c>
      <c r="AN62" s="342">
        <v>10618</v>
      </c>
      <c r="AO62" s="343">
        <v>18.399999999999999</v>
      </c>
      <c r="AP62" s="344">
        <v>24341</v>
      </c>
      <c r="AQ62" s="345">
        <v>-0.7</v>
      </c>
      <c r="AR62" s="346">
        <v>19.100000000000001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RQPrH7B5TQXm9zEr5K3A8gdkkK9J14WPCQWL+kWo8LP6+xJ4XnJxVCXHB5q1L7k+uhl+4kJKCeFUMl0mRxGDA==" saltValue="SughKTMl37qtsRfXJt1R4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PCBuQZJv0aF3mxzq4qA4G2XDYX77ygCo90JLYDYkjX4saxOisL7A/sRstQ0w/khper9Ed5mmx8IgxOwVC9FjBA==" saltValue="AvJlCslIqsxHjc8vZT8F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Fpqh0xpZIutG9Z8n6pZj9XCeKmdL+EORhs+6/vgmShPb+K/VBbcWMv/T7zTRnzYe3RkgSzxV4uyYAzcPWr/Sg==" saltValue="kdxZQJ8GCGZJwh9ZGhqo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7" zoomScaleNormal="10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15.03</v>
      </c>
      <c r="G47" s="12">
        <v>12.89</v>
      </c>
      <c r="H47" s="12">
        <v>12.12</v>
      </c>
      <c r="I47" s="12">
        <v>14.95</v>
      </c>
      <c r="J47" s="13">
        <v>15.18</v>
      </c>
    </row>
    <row r="48" spans="2:10" ht="57.75" customHeight="1" x14ac:dyDescent="0.15">
      <c r="B48" s="14"/>
      <c r="C48" s="1141" t="s">
        <v>4</v>
      </c>
      <c r="D48" s="1141"/>
      <c r="E48" s="1142"/>
      <c r="F48" s="15">
        <v>7.03</v>
      </c>
      <c r="G48" s="16">
        <v>6.37</v>
      </c>
      <c r="H48" s="16">
        <v>9</v>
      </c>
      <c r="I48" s="16">
        <v>8.8000000000000007</v>
      </c>
      <c r="J48" s="17">
        <v>11.46</v>
      </c>
    </row>
    <row r="49" spans="2:10" ht="57.75" customHeight="1" thickBot="1" x14ac:dyDescent="0.2">
      <c r="B49" s="18"/>
      <c r="C49" s="1143" t="s">
        <v>5</v>
      </c>
      <c r="D49" s="1143"/>
      <c r="E49" s="1144"/>
      <c r="F49" s="19" t="s">
        <v>565</v>
      </c>
      <c r="G49" s="20" t="s">
        <v>566</v>
      </c>
      <c r="H49" s="20" t="s">
        <v>567</v>
      </c>
      <c r="I49" s="20" t="s">
        <v>568</v>
      </c>
      <c r="J49" s="21" t="s">
        <v>569</v>
      </c>
    </row>
    <row r="50" spans="2:10" x14ac:dyDescent="0.15"/>
  </sheetData>
  <sheetProtection algorithmName="SHA-512" hashValue="nv55ciz39s2Mx5fJJlP5zqRSSS6wyTZrBX1j+Zv7usZ7l4/ltWVatblURvr2ZJgdRmz3XunLfbNgTiJIpfPQZg==" saltValue="tnGma7Zw1MI9H15nEbw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2024-03-19T06:18:53Z</cp:lastPrinted>
  <dcterms:created xsi:type="dcterms:W3CDTF">2024-03-14T01:03:40Z</dcterms:created>
  <dcterms:modified xsi:type="dcterms:W3CDTF">2024-04-01T04:43:24Z</dcterms:modified>
  <cp:category/>
</cp:coreProperties>
</file>