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2_２回目（９月公表分）\04_ホームページ用\"/>
    </mc:Choice>
  </mc:AlternateContent>
  <bookViews>
    <workbookView xWindow="0" yWindow="0" windowWidth="20490" windowHeight="7620" tabRatio="9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AM34" i="10" l="1"/>
  <c r="AM35" i="10" s="1"/>
  <c r="BE34" i="10" s="1"/>
  <c r="BE35" i="10" s="1"/>
  <c r="BE36" i="10" s="1"/>
  <c r="BE37" i="10" s="1"/>
  <c r="BW34" i="10" l="1"/>
  <c r="BW35" i="10" s="1"/>
  <c r="CO34" i="10"/>
</calcChain>
</file>

<file path=xl/sharedStrings.xml><?xml version="1.0" encoding="utf-8"?>
<sst xmlns="http://schemas.openxmlformats.org/spreadsheetml/2006/main" count="1086" uniqueCount="607">
  <si>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</si>
  <si>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</si>
  <si>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</si>
  <si>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</si>
  <si>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</si>
  <si>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</si>
  <si>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</si>
  <si>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</si>
  <si>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</si>
  <si>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</si>
  <si>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</si>
  <si>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</si>
  <si>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</si>
  <si>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</si>
  <si>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</si>
  <si>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</si>
  <si>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</si>
  <si>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</si>
  <si>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</si>
  <si>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</si>
  <si>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</si>
  <si>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</si>
  <si>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</si>
  <si>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</si>
  <si>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</si>
  <si>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</si>
  <si>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</si>
  <si>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</si>
  <si>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</si>
  <si>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</si>
  <si>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</si>
  <si>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</si>
  <si>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</si>
  <si>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</si>
  <si>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</si>
  <si>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</si>
  <si>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</si>
  <si>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</si>
  <si>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</si>
  <si>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</si>
  <si>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</si>
  <si>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</si>
  <si>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</si>
  <si>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</si>
  <si>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</si>
  <si>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</si>
  <si>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</si>
  <si>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</si>
  <si>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</si>
  <si>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</si>
  <si>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</si>
  <si>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</si>
  <si>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</si>
  <si>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</si>
  <si>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</si>
  <si>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</si>
  <si>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</si>
  <si>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</si>
  <si>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</si>
  <si>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</si>
  <si>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</si>
  <si>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</si>
  <si>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</si>
  <si>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</si>
  <si>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</si>
  <si>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</si>
  <si>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</si>
  <si>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</si>
  <si>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</si>
  <si>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</si>
  <si>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</si>
  <si>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</si>
  <si>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</si>
  <si>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</si>
  <si>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</si>
  <si>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</si>
  <si>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</si>
  <si>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</si>
  <si>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</si>
  <si>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</si>
  <si>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</si>
  <si>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</si>
  <si>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</si>
  <si>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</si>
  <si>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</si>
  <si>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</si>
  <si>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</si>
  <si>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</si>
  <si>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</si>
  <si>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</si>
  <si>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</si>
  <si>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</si>
  <si>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</si>
  <si>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</si>
  <si>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</si>
  <si>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</si>
  <si>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</si>
  <si>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</si>
  <si>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</si>
  <si>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</si>
  <si>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</si>
  <si>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</si>
  <si>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</si>
  <si>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</si>
  <si>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</si>
  <si>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</si>
  <si>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</si>
  <si>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</si>
  <si>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</si>
  <si>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</si>
  <si>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</si>
  <si>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</si>
  <si>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</si>
  <si>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</si>
  <si>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</si>
  <si>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</si>
  <si>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</si>
  <si>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</si>
  <si>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</si>
  <si>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</si>
  <si>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</si>
  <si>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</si>
  <si>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</si>
  <si>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</si>
  <si>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</si>
  <si>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</si>
  <si>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</si>
  <si>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</si>
  <si>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</si>
  <si>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</si>
  <si>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</si>
  <si>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</si>
  <si>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</si>
  <si>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</si>
  <si>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</si>
  <si>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</si>
  <si>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</si>
  <si>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</si>
  <si>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</si>
  <si>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</si>
  <si>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</si>
  <si>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</si>
  <si>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</si>
  <si>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</si>
  <si>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</si>
  <si>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</si>
  <si>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</si>
  <si>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</si>
  <si>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</si>
  <si>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</si>
  <si>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</si>
  <si>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</si>
  <si>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</si>
  <si>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</si>
  <si>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</si>
  <si>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</si>
  <si>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</si>
  <si>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</si>
  <si>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</si>
  <si>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</si>
  <si>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</si>
  <si>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</si>
  <si>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</si>
  <si>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</si>
  <si>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</si>
  <si>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</si>
  <si>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</si>
  <si>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</si>
  <si>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</si>
  <si>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</si>
  <si>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</si>
  <si>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</si>
  <si>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</si>
  <si>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</si>
  <si>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</si>
  <si>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</si>
  <si>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</si>
  <si>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</si>
  <si>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</si>
  <si>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</si>
  <si>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</si>
  <si>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</si>
  <si>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</si>
  <si>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</si>
  <si>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</si>
  <si>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</si>
  <si>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</si>
  <si>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</si>
  <si>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</si>
  <si>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</si>
  <si>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</si>
  <si>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</si>
  <si>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</si>
  <si>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</si>
  <si>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</si>
  <si>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</si>
  <si>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</si>
  <si>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</si>
  <si>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</si>
  <si>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</si>
  <si>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</si>
  <si>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</si>
  <si>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</si>
  <si>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</si>
  <si>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</si>
  <si>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</si>
  <si>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</si>
  <si>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</si>
  <si>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</si>
  <si>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</si>
  <si>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</si>
  <si>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</si>
  <si>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</si>
  <si>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</si>
  <si>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</si>
  <si>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</si>
  <si>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</si>
  <si>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宮城県塩竈市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</si>
  <si>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</si>
  <si>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</si>
  <si>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</si>
  <si>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</si>
  <si>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</si>
  <si>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</si>
  <si>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</si>
  <si>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</si>
  <si>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</si>
  <si>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</si>
  <si>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</si>
  <si>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</si>
  <si>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</si>
  <si>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</si>
  <si>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</si>
  <si>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</si>
  <si>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</si>
  <si>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</si>
  <si>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</si>
  <si>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</si>
  <si>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</si>
  <si>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</si>
  <si>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</si>
  <si>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</si>
  <si>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</si>
  <si>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</si>
  <si>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</si>
  <si>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</si>
  <si>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</si>
  <si>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</si>
  <si>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</si>
  <si>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</si>
  <si>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</si>
  <si>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</si>
  <si>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</si>
  <si>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</si>
  <si>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</si>
  <si>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</si>
  <si>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</si>
  <si>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</si>
  <si>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</si>
  <si>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</si>
  <si>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</si>
  <si>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</si>
  <si>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</si>
  <si>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</si>
  <si>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</si>
  <si>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</si>
  <si>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</si>
  <si>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</si>
  <si>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</si>
  <si>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</si>
  <si>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</si>
  <si>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</si>
  <si>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</si>
  <si>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</si>
  <si>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</si>
  <si>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</si>
  <si>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</si>
  <si>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</si>
  <si>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</si>
  <si>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</si>
  <si>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</si>
  <si>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</si>
  <si>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</si>
  <si>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</si>
  <si>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</si>
  <si>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</si>
  <si>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</si>
  <si>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</si>
  <si>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</si>
  <si>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</si>
  <si>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</si>
  <si>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</si>
  <si>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</si>
  <si>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</si>
  <si>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</si>
  <si>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</si>
  <si>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</si>
  <si>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</si>
  <si>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</si>
  <si>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</si>
  <si>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</si>
  <si>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</si>
  <si>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</si>
  <si>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</si>
  <si>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</si>
  <si>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</si>
  <si>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</si>
  <si>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</si>
  <si>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</si>
  <si>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</si>
  <si>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</si>
  <si>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</si>
  <si>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</si>
  <si>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</si>
  <si>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</si>
  <si>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</si>
  <si>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</si>
  <si>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</si>
  <si>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</si>
  <si>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</si>
  <si>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</si>
  <si>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</si>
  <si>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</si>
  <si>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</si>
  <si>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</si>
  <si>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</si>
  <si>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</si>
  <si>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</si>
  <si>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</si>
  <si>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</si>
  <si>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</si>
  <si>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</si>
  <si>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</si>
  <si>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</si>
  <si>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</si>
  <si>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</si>
  <si>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</si>
  <si>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</si>
  <si>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</si>
  <si>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</si>
  <si>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</si>
  <si>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</si>
  <si>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</si>
  <si>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</si>
  <si>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</si>
  <si>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</si>
  <si>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</si>
  <si>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</si>
  <si>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</si>
  <si>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</si>
  <si>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</si>
  <si>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</si>
  <si>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</si>
  <si>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</si>
  <si>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</si>
  <si>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</si>
  <si>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</si>
  <si>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</si>
  <si>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</si>
  <si>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</si>
  <si>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</si>
  <si>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</si>
  <si>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</si>
  <si>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</si>
  <si>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</si>
  <si>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</si>
  <si>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</si>
  <si>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宮城県塩竈市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</si>
  <si>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</si>
  <si>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</si>
  <si>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</si>
  <si>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</si>
  <si>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</si>
  <si>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</si>
  <si>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</si>
  <si>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</si>
  <si>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</si>
  <si>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</si>
  <si>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</si>
  <si>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</si>
  <si>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</si>
  <si>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</si>
  <si>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</si>
  <si>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</si>
  <si>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</si>
  <si>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</si>
  <si>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</si>
  <si>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</si>
  <si>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</si>
  <si>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</si>
  <si>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</si>
  <si>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</si>
  <si>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</si>
  <si>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</si>
  <si>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</si>
  <si>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</si>
  <si>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</si>
  <si>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</si>
  <si>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</si>
  <si>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</si>
  <si>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</si>
  <si>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</si>
  <si>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</si>
  <si>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</si>
  <si>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</si>
  <si>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</si>
  <si>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</si>
  <si>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</si>
  <si>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</si>
  <si>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</si>
  <si>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</si>
  <si>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塩竈市交通事業特別会計</t>
    <phoneticPr fontId="5"/>
  </si>
  <si>
    <t>法非適用企業</t>
    <phoneticPr fontId="5"/>
  </si>
  <si>
    <t>塩竈市魚市場事業特別会計</t>
    <phoneticPr fontId="5"/>
  </si>
  <si>
    <t>塩竈市下水道事業特別会計</t>
    <phoneticPr fontId="5"/>
  </si>
  <si>
    <t>塩竈市漁業集落排水事業特別会計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</si>
  <si>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</si>
  <si>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</si>
  <si>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</si>
  <si>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</si>
  <si>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</si>
  <si>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</si>
  <si>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</si>
  <si>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</si>
  <si>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</si>
  <si>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</si>
  <si>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</si>
  <si>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</si>
  <si>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</si>
  <si>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</si>
  <si>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</si>
  <si>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</si>
  <si>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</si>
  <si>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</si>
  <si>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</si>
  <si>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</si>
  <si>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</si>
  <si>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</si>
  <si>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</si>
  <si>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</si>
  <si>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</si>
  <si>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</si>
  <si>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</si>
  <si>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</si>
  <si>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</si>
  <si>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</si>
  <si>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</si>
  <si>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</si>
  <si>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</si>
  <si>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</si>
  <si>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</si>
  <si>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</si>
  <si>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</si>
  <si>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</si>
  <si>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</si>
  <si>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</si>
  <si>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</si>
  <si>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</si>
  <si>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</si>
  <si>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</si>
  <si>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</si>
  <si>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</si>
  <si>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</si>
  <si>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</si>
  <si>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</si>
  <si>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</si>
  <si>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</si>
  <si>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</si>
  <si>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</si>
  <si>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</si>
  <si>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</si>
  <si>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</si>
  <si>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塩竈市下水道事業特別会計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</si>
  <si>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</si>
  <si>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</si>
  <si>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塩竈市魚市場事業特別会計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</si>
  <si>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</si>
  <si>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塩竈市立病院事業会計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</si>
  <si>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</si>
  <si>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</si>
  <si>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</si>
  <si>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</si>
  <si>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</si>
  <si>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</si>
  <si>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</si>
  <si>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</si>
  <si>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</si>
  <si>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</si>
  <si>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</si>
  <si>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</si>
  <si>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</si>
  <si>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</si>
  <si>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</si>
  <si>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</si>
  <si>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</si>
  <si>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</si>
  <si>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</si>
  <si>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</si>
  <si>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</si>
  <si>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</si>
  <si>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</si>
  <si>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</si>
  <si>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</si>
  <si>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</si>
  <si>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</si>
  <si>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</si>
  <si>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</si>
  <si>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</si>
  <si>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</si>
  <si>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</si>
  <si>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</si>
  <si>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</si>
  <si>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</si>
  <si>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</si>
  <si>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</si>
  <si>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</si>
  <si>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</si>
  <si>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</si>
  <si>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</si>
  <si>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</si>
  <si>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</si>
  <si>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</si>
  <si>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</si>
  <si>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</si>
  <si>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</si>
  <si>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</si>
  <si>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</si>
  <si>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</si>
  <si>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</si>
  <si>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</si>
  <si>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</si>
  <si>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</si>
  <si>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</si>
  <si>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</si>
  <si>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</si>
  <si>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</si>
  <si>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</si>
  <si>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</si>
  <si>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</si>
  <si>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</si>
  <si>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</si>
  <si>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</si>
  <si>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</si>
  <si>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</si>
  <si>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</si>
  <si>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</si>
  <si>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</si>
  <si>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</si>
  <si>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</si>
  <si>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</si>
  <si>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</si>
  <si>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</si>
  <si>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</si>
  <si>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</si>
  <si>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</si>
  <si>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</si>
  <si>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</si>
  <si>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</si>
  <si>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</si>
  <si>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</si>
  <si>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</si>
  <si>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</si>
  <si>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</si>
  <si>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4.76</t>
  </si>
  <si>
    <t>▲ 19.55</t>
  </si>
  <si>
    <t>▲ 3.55</t>
  </si>
  <si>
    <t>▲ 2.51</t>
  </si>
  <si>
    <t>塩竈市水道事業会計</t>
  </si>
  <si>
    <t>一般会計</t>
  </si>
  <si>
    <t>塩竈市漁業集落排水事業特別会計</t>
  </si>
  <si>
    <t>塩竈市下水道事業特別会計</t>
  </si>
  <si>
    <t>塩竈市介護保険事業特別会計</t>
  </si>
  <si>
    <t>塩竈市国民健康保険事業特別会計</t>
  </si>
  <si>
    <t>塩竈市立病院事業会計</t>
  </si>
  <si>
    <t>塩竈市後期高齢者医療事業特別会計</t>
  </si>
  <si>
    <t>その他会計（赤字）</t>
  </si>
  <si>
    <t>その他会計（黒字）</t>
  </si>
  <si>
    <t>H25末</t>
    <phoneticPr fontId="5"/>
  </si>
  <si>
    <t>H26末</t>
    <phoneticPr fontId="5"/>
  </si>
  <si>
    <t>H27末</t>
    <phoneticPr fontId="5"/>
  </si>
  <si>
    <t>H28末</t>
    <phoneticPr fontId="5"/>
  </si>
  <si>
    <t>H29末</t>
    <phoneticPr fontId="5"/>
  </si>
  <si>
    <t>塩竈市東日本大震災復興交付金基金</t>
    <phoneticPr fontId="18"/>
  </si>
  <si>
    <t>ふるさとしおがま復興基金</t>
    <phoneticPr fontId="18"/>
  </si>
  <si>
    <t>塩竈市庁舎建設基金</t>
    <phoneticPr fontId="18"/>
  </si>
  <si>
    <t>ミナト塩竈まちづくり基金</t>
    <phoneticPr fontId="18"/>
  </si>
  <si>
    <t>塩竈市災害救助支援基金</t>
    <phoneticPr fontId="18"/>
  </si>
  <si>
    <t>-</t>
    <phoneticPr fontId="2"/>
  </si>
  <si>
    <t>塩釜港開発</t>
    <rPh sb="0" eb="5">
      <t>シオガマコウカイハツ</t>
    </rPh>
    <phoneticPr fontId="2"/>
  </si>
  <si>
    <t>-</t>
    <phoneticPr fontId="2"/>
  </si>
  <si>
    <t>基金からの繰入金</t>
  </si>
  <si>
    <t>塩釜地区消防事務組合</t>
  </si>
  <si>
    <t>宮城県後期高齢者医療広域連合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</si>
  <si>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</si>
  <si>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</si>
  <si>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</si>
  <si>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</si>
  <si>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</si>
  <si>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</si>
  <si>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</si>
  <si>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</si>
  <si>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</si>
  <si>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</si>
  <si>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</si>
  <si>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</si>
  <si>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減少傾向にあり、類似団体と比して低い傾向にある一方で、有形固定資産減価償却率は上昇傾向にある。これは、昭和30～40年代に建設された学校庁舎が耐用年数を経過しているもしくは経過しつつある等、公共施設等の老朽化が進行していることが原因であると考えられる。
本市では、平成29年度に策定した公共施設等総合管理計画において、公共施設を更新・統廃合・長寿命化等を計画的に行い概ね24％縮減することを目標に掲げているので、今後その計画等に基づいた取組を進めることで上昇率を抑えていく。</t>
    <phoneticPr fontId="5"/>
  </si>
  <si>
    <t>本市における将来負担比率と実質公債費比率については、類似団体と比して前者は低水準、後者は高水準での推移となっているが、いずれも減少傾向にある。
これは過年度に発行した地方債の償還に係る負担が類似団体に比して高い一方、現年度での地方債発行を抑制することで、地方債残高の早期縮小が図られているためである。
今後、一般会計及び公営企業会計での適切な新規債発行及び借換債を調整することで、将来負担比率、実質公債費比率共に適正な水準を保っていく。</t>
    <rPh sb="173" eb="174">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</si>
</sst>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DD7F-4D38-AEA7-570748012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202922</c:v>
                </c:pt>
                <c:pt idx="1">
                  <c:v>208391</c:v>
                </c:pt>
                <c:pt idx="2">
                  <c:v>242380</c:v>
                </c:pt>
                <c:pt idx="3">
                  <c:v>101065</c:v>
                </c:pt>
                <c:pt idx="4">
                  <c:v>42348</c:v>
                </c:pt>
              </c:numCache>
            </c:numRef>
          </c:val>
          <c:smooth val="0"/>
          <c:extLst>
            <c:ext xmlns:c16="http://schemas.microsoft.com/office/drawing/2014/chart" uri="{C3380CC4-5D6E-409C-BE32-E72D297353CC}">
              <c16:uniqueId val="{00000001-DD7F-4D38-AEA7-570748012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12.25</c:v>
                </c:pt>
                <c:pt idx="1">
                  <c:v>17.55</c:v>
                </c:pt>
                <c:pt idx="2">
                  <c:v>6.87</c:v>
                </c:pt>
                <c:pt idx="3">
                  <c:v>6.49</c:v>
                </c:pt>
                <c:pt idx="4">
                  <c:v>7.03</c:v>
                </c:pt>
              </c:numCache>
            </c:numRef>
          </c:val>
          <c:extLst>
            <c:ext xmlns:c16="http://schemas.microsoft.com/office/drawing/2014/chart" uri="{C3380CC4-5D6E-409C-BE32-E72D297353CC}">
              <c16:uniqueId val="{00000000-58F3-4682-818D-0E77EC82DE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9.06</c:v>
                </c:pt>
                <c:pt idx="1">
                  <c:v>14.7</c:v>
                </c:pt>
                <c:pt idx="2">
                  <c:v>14.79</c:v>
                </c:pt>
                <c:pt idx="3">
                  <c:v>14.88</c:v>
                </c:pt>
                <c:pt idx="4">
                  <c:v>15.03</c:v>
                </c:pt>
              </c:numCache>
            </c:numRef>
          </c:val>
          <c:extLst>
            <c:ext xmlns:c16="http://schemas.microsoft.com/office/drawing/2014/chart" uri="{C3380CC4-5D6E-409C-BE32-E72D297353CC}">
              <c16:uniqueId val="{00000001-58F3-4682-818D-0E77EC82DE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-4.76</c:v>
                </c:pt>
                <c:pt idx="1">
                  <c:v>4.97</c:v>
                </c:pt>
                <c:pt idx="2">
                  <c:v>-19.55</c:v>
                </c:pt>
                <c:pt idx="3">
                  <c:v>-3.55</c:v>
                </c:pt>
                <c:pt idx="4">
                  <c:v>-2.5099999999999998</c:v>
                </c:pt>
              </c:numCache>
            </c:numRef>
          </c:val>
          <c:smooth val="0"/>
          <c:extLst>
            <c:ext xmlns:c16="http://schemas.microsoft.com/office/drawing/2014/chart" uri="{C3380CC4-5D6E-409C-BE32-E72D297353CC}">
              <c16:uniqueId val="{00000002-58F3-4682-818D-0E77EC82DE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0.18</c:v>
                </c:pt>
                <c:pt idx="6">
                  <c:v>#N/A</c:v>
                </c:pt>
                <c:pt idx="7">
                  <c:v>0.02</c:v>
                </c:pt>
                <c:pt idx="8">
                  <c:v>#N/A</c:v>
                </c:pt>
                <c:pt idx="9">
                  <c:v>0</c:v>
                </c:pt>
              </c:numCache>
            </c:numRef>
          </c:val>
          <c:extLst>
            <c:ext xmlns:c16="http://schemas.microsoft.com/office/drawing/2014/chart" uri="{C3380CC4-5D6E-409C-BE32-E72D297353CC}">
              <c16:uniqueId val="{00000000-DCAE-480C-A0A7-CD1246DB64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E-480C-A0A7-CD1246DB64FB}"/>
            </c:ext>
          </c:extLst>
        </c:ser>
        <c:ser>
          <c:idx val="2"/>
          <c:order val="2"/>
          <c:tx>
            <c:strRef>
              <c:f>データシート!$A$29</c:f>
              <c:strCache>
                <c:ptCount val="1"/>
                <c:pt idx="0">
                  <c:v>塩竈市後期高齢者医療事業特別会計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0.11</c:v>
                </c:pt>
                <c:pt idx="4">
                  <c:v>#N/A</c:v>
                </c:pt>
                <c:pt idx="5">
                  <c:v>0.04</c:v>
                </c:pt>
                <c:pt idx="6">
                  <c:v>#N/A</c:v>
                </c:pt>
                <c:pt idx="7">
                  <c:v>0.04</c:v>
                </c:pt>
                <c:pt idx="8">
                  <c:v>#N/A</c:v>
                </c:pt>
                <c:pt idx="9">
                  <c:v>0.04</c:v>
                </c:pt>
              </c:numCache>
            </c:numRef>
          </c:val>
          <c:extLst>
            <c:ext xmlns:c16="http://schemas.microsoft.com/office/drawing/2014/chart" uri="{C3380CC4-5D6E-409C-BE32-E72D297353CC}">
              <c16:uniqueId val="{00000002-DCAE-480C-A0A7-CD1246DB64FB}"/>
            </c:ext>
          </c:extLst>
        </c:ser>
        <c:ser>
          <c:idx val="3"/>
          <c:order val="3"/>
          <c:tx>
            <c:strRef>
              <c:f>データシート!$A$30</c:f>
              <c:strCache>
                <c:ptCount val="1"/>
                <c:pt idx="0">
                  <c:v>塩竈市立病院事業会計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7.0000000000000007E-2</c:v>
                </c:pt>
                <c:pt idx="4">
                  <c:v>#N/A</c:v>
                </c:pt>
                <c:pt idx="5">
                  <c:v>0.02</c:v>
                </c:pt>
                <c:pt idx="6">
                  <c:v>#N/A</c:v>
                </c:pt>
                <c:pt idx="7">
                  <c:v>0</c:v>
                </c:pt>
                <c:pt idx="8">
                  <c:v>#N/A</c:v>
                </c:pt>
                <c:pt idx="9">
                  <c:v>0.17</c:v>
                </c:pt>
              </c:numCache>
            </c:numRef>
          </c:val>
          <c:extLst>
            <c:ext xmlns:c16="http://schemas.microsoft.com/office/drawing/2014/chart" uri="{C3380CC4-5D6E-409C-BE32-E72D297353CC}">
              <c16:uniqueId val="{00000003-DCAE-480C-A0A7-CD1246DB64FB}"/>
            </c:ext>
          </c:extLst>
        </c:ser>
        <c:ser>
          <c:idx val="4"/>
          <c:order val="4"/>
          <c:tx>
            <c:strRef>
              <c:f>データシート!$A$31</c:f>
              <c:strCache>
                <c:ptCount val="1"/>
                <c:pt idx="0">
                  <c:v>塩竈市国民健康保険事業特別会計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2.92</c:v>
                </c:pt>
                <c:pt idx="2">
                  <c:v>#N/A</c:v>
                </c:pt>
                <c:pt idx="3">
                  <c:v>1.53</c:v>
                </c:pt>
                <c:pt idx="4">
                  <c:v>#N/A</c:v>
                </c:pt>
                <c:pt idx="5">
                  <c:v>1.54</c:v>
                </c:pt>
                <c:pt idx="6">
                  <c:v>#N/A</c:v>
                </c:pt>
                <c:pt idx="7">
                  <c:v>1.57</c:v>
                </c:pt>
                <c:pt idx="8">
                  <c:v>#N/A</c:v>
                </c:pt>
                <c:pt idx="9">
                  <c:v>0.28999999999999998</c:v>
                </c:pt>
              </c:numCache>
            </c:numRef>
          </c:val>
          <c:extLst>
            <c:ext xmlns:c16="http://schemas.microsoft.com/office/drawing/2014/chart" uri="{C3380CC4-5D6E-409C-BE32-E72D297353CC}">
              <c16:uniqueId val="{00000004-DCAE-480C-A0A7-CD1246DB64FB}"/>
            </c:ext>
          </c:extLst>
        </c:ser>
        <c:ser>
          <c:idx val="5"/>
          <c:order val="5"/>
          <c:tx>
            <c:strRef>
              <c:f>データシート!$A$32</c:f>
              <c:strCache>
                <c:ptCount val="1"/>
                <c:pt idx="0">
                  <c:v>塩竈市介護保険事業特別会計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c:v>
                </c:pt>
                <c:pt idx="8">
                  <c:v>#N/A</c:v>
                </c:pt>
                <c:pt idx="9">
                  <c:v>0.83</c:v>
                </c:pt>
              </c:numCache>
            </c:numRef>
          </c:val>
          <c:extLst>
            <c:ext xmlns:c16="http://schemas.microsoft.com/office/drawing/2014/chart" uri="{C3380CC4-5D6E-409C-BE32-E72D297353CC}">
              <c16:uniqueId val="{00000005-DCAE-480C-A0A7-CD1246DB64FB}"/>
            </c:ext>
          </c:extLst>
        </c:ser>
        <c:ser>
          <c:idx val="6"/>
          <c:order val="6"/>
          <c:tx>
            <c:strRef>
              <c:f>データシート!$A$33</c:f>
              <c:strCache>
                <c:ptCount val="1"/>
                <c:pt idx="0">
                  <c:v>塩竈市下水道事業特別会計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1.06</c:v>
                </c:pt>
                <c:pt idx="6">
                  <c:v>#N/A</c:v>
                </c:pt>
                <c:pt idx="7">
                  <c:v>0.26</c:v>
                </c:pt>
                <c:pt idx="8">
                  <c:v>#N/A</c:v>
                </c:pt>
                <c:pt idx="9">
                  <c:v>0.97</c:v>
                </c:pt>
              </c:numCache>
            </c:numRef>
          </c:val>
          <c:extLst>
            <c:ext xmlns:c16="http://schemas.microsoft.com/office/drawing/2014/chart" uri="{C3380CC4-5D6E-409C-BE32-E72D297353CC}">
              <c16:uniqueId val="{00000006-DCAE-480C-A0A7-CD1246DB64FB}"/>
            </c:ext>
          </c:extLst>
        </c:ser>
        <c:ser>
          <c:idx val="7"/>
          <c:order val="7"/>
          <c:tx>
            <c:strRef>
              <c:f>データシート!$A$34</c:f>
              <c:strCache>
                <c:ptCount val="1"/>
                <c:pt idx="0">
                  <c:v>塩竈市漁業集落排水事業特別会計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0.08</c:v>
                </c:pt>
                <c:pt idx="6">
                  <c:v>#N/A</c:v>
                </c:pt>
                <c:pt idx="7">
                  <c:v>0.11</c:v>
                </c:pt>
                <c:pt idx="8">
                  <c:v>#N/A</c:v>
                </c:pt>
                <c:pt idx="9">
                  <c:v>1.47</c:v>
                </c:pt>
              </c:numCache>
            </c:numRef>
          </c:val>
          <c:extLst>
            <c:ext xmlns:c16="http://schemas.microsoft.com/office/drawing/2014/chart" uri="{C3380CC4-5D6E-409C-BE32-E72D297353CC}">
              <c16:uniqueId val="{00000007-DCAE-480C-A0A7-CD1246DB64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12.24</c:v>
                </c:pt>
                <c:pt idx="2">
                  <c:v>#N/A</c:v>
                </c:pt>
                <c:pt idx="3">
                  <c:v>17.55</c:v>
                </c:pt>
                <c:pt idx="4">
                  <c:v>#N/A</c:v>
                </c:pt>
                <c:pt idx="5">
                  <c:v>6.68</c:v>
                </c:pt>
                <c:pt idx="6">
                  <c:v>#N/A</c:v>
                </c:pt>
                <c:pt idx="7">
                  <c:v>6.46</c:v>
                </c:pt>
                <c:pt idx="8">
                  <c:v>#N/A</c:v>
                </c:pt>
                <c:pt idx="9">
                  <c:v>7.02</c:v>
                </c:pt>
              </c:numCache>
            </c:numRef>
          </c:val>
          <c:extLst>
            <c:ext xmlns:c16="http://schemas.microsoft.com/office/drawing/2014/chart" uri="{C3380CC4-5D6E-409C-BE32-E72D297353CC}">
              <c16:uniqueId val="{00000008-DCAE-480C-A0A7-CD1246DB64FB}"/>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11.37</c:v>
                </c:pt>
                <c:pt idx="2">
                  <c:v>#N/A</c:v>
                </c:pt>
                <c:pt idx="3">
                  <c:v>11.9</c:v>
                </c:pt>
                <c:pt idx="4">
                  <c:v>#N/A</c:v>
                </c:pt>
                <c:pt idx="5">
                  <c:v>11.86</c:v>
                </c:pt>
                <c:pt idx="6">
                  <c:v>#N/A</c:v>
                </c:pt>
                <c:pt idx="7">
                  <c:v>11.3</c:v>
                </c:pt>
                <c:pt idx="8">
                  <c:v>#N/A</c:v>
                </c:pt>
                <c:pt idx="9">
                  <c:v>11.87</c:v>
                </c:pt>
              </c:numCache>
            </c:numRef>
          </c:val>
          <c:extLst>
            <c:ext xmlns:c16="http://schemas.microsoft.com/office/drawing/2014/chart" uri="{C3380CC4-5D6E-409C-BE32-E72D297353CC}">
              <c16:uniqueId val="{00000009-DCAE-480C-A0A7-CD1246DB64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2644</c:v>
                </c:pt>
                <c:pt idx="5">
                  <c:v>2480</c:v>
                </c:pt>
                <c:pt idx="8">
                  <c:v>2580</c:v>
                </c:pt>
                <c:pt idx="11">
                  <c:v>2660</c:v>
                </c:pt>
                <c:pt idx="14">
                  <c:v>2721</c:v>
                </c:pt>
              </c:numCache>
            </c:numRef>
          </c:val>
          <c:extLst>
            <c:ext xmlns:c16="http://schemas.microsoft.com/office/drawing/2014/chart" uri="{C3380CC4-5D6E-409C-BE32-E72D297353CC}">
              <c16:uniqueId val="{00000000-DB28-47D2-976C-EBC7C39D78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28-47D2-976C-EBC7C39D78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11</c:v>
                </c:pt>
                <c:pt idx="6">
                  <c:v>7</c:v>
                </c:pt>
                <c:pt idx="9">
                  <c:v>7</c:v>
                </c:pt>
                <c:pt idx="12">
                  <c:v>7</c:v>
                </c:pt>
              </c:numCache>
            </c:numRef>
          </c:val>
          <c:extLst>
            <c:ext xmlns:c16="http://schemas.microsoft.com/office/drawing/2014/chart" uri="{C3380CC4-5D6E-409C-BE32-E72D297353CC}">
              <c16:uniqueId val="{00000002-DB28-47D2-976C-EBC7C39D78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14</c:v>
                </c:pt>
                <c:pt idx="6">
                  <c:v>17</c:v>
                </c:pt>
                <c:pt idx="9">
                  <c:v>14</c:v>
                </c:pt>
                <c:pt idx="12">
                  <c:v>19</c:v>
                </c:pt>
              </c:numCache>
            </c:numRef>
          </c:val>
          <c:extLst>
            <c:ext xmlns:c16="http://schemas.microsoft.com/office/drawing/2014/chart" uri="{C3380CC4-5D6E-409C-BE32-E72D297353CC}">
              <c16:uniqueId val="{00000003-DB28-47D2-976C-EBC7C39D78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1251</c:v>
                </c:pt>
                <c:pt idx="3">
                  <c:v>1294</c:v>
                </c:pt>
                <c:pt idx="6">
                  <c:v>1376</c:v>
                </c:pt>
                <c:pt idx="9">
                  <c:v>1089</c:v>
                </c:pt>
                <c:pt idx="12">
                  <c:v>1231</c:v>
                </c:pt>
              </c:numCache>
            </c:numRef>
          </c:val>
          <c:extLst>
            <c:ext xmlns:c16="http://schemas.microsoft.com/office/drawing/2014/chart" uri="{C3380CC4-5D6E-409C-BE32-E72D297353CC}">
              <c16:uniqueId val="{00000004-DB28-47D2-976C-EBC7C39D78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8-47D2-976C-EBC7C39D78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8-47D2-976C-EBC7C39D78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2299</c:v>
                </c:pt>
                <c:pt idx="3">
                  <c:v>2284</c:v>
                </c:pt>
                <c:pt idx="6">
                  <c:v>2250</c:v>
                </c:pt>
                <c:pt idx="9">
                  <c:v>2219</c:v>
                </c:pt>
                <c:pt idx="12">
                  <c:v>2033</c:v>
                </c:pt>
              </c:numCache>
            </c:numRef>
          </c:val>
          <c:extLst>
            <c:ext xmlns:c16="http://schemas.microsoft.com/office/drawing/2014/chart" uri="{C3380CC4-5D6E-409C-BE32-E72D297353CC}">
              <c16:uniqueId val="{00000007-DB28-47D2-976C-EBC7C39D78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932</c:v>
                </c:pt>
                <c:pt idx="2">
                  <c:v>#N/A</c:v>
                </c:pt>
                <c:pt idx="3">
                  <c:v>#N/A</c:v>
                </c:pt>
                <c:pt idx="4">
                  <c:v>1123</c:v>
                </c:pt>
                <c:pt idx="5">
                  <c:v>#N/A</c:v>
                </c:pt>
                <c:pt idx="6">
                  <c:v>#N/A</c:v>
                </c:pt>
                <c:pt idx="7">
                  <c:v>1070</c:v>
                </c:pt>
                <c:pt idx="8">
                  <c:v>#N/A</c:v>
                </c:pt>
                <c:pt idx="9">
                  <c:v>#N/A</c:v>
                </c:pt>
                <c:pt idx="10">
                  <c:v>669</c:v>
                </c:pt>
                <c:pt idx="11">
                  <c:v>#N/A</c:v>
                </c:pt>
                <c:pt idx="12">
                  <c:v>#N/A</c:v>
                </c:pt>
                <c:pt idx="13">
                  <c:v>569</c:v>
                </c:pt>
                <c:pt idx="14">
                  <c:v>#N/A</c:v>
                </c:pt>
              </c:numCache>
            </c:numRef>
          </c:val>
          <c:smooth val="0"/>
          <c:extLst>
            <c:ext xmlns:c16="http://schemas.microsoft.com/office/drawing/2014/chart" uri="{C3380CC4-5D6E-409C-BE32-E72D297353CC}">
              <c16:uniqueId val="{00000008-DB28-47D2-976C-EBC7C39D78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28581</c:v>
                </c:pt>
                <c:pt idx="5">
                  <c:v>27775</c:v>
                </c:pt>
                <c:pt idx="8">
                  <c:v>26824</c:v>
                </c:pt>
                <c:pt idx="11">
                  <c:v>25882</c:v>
                </c:pt>
                <c:pt idx="14">
                  <c:v>25320</c:v>
                </c:pt>
              </c:numCache>
            </c:numRef>
          </c:val>
          <c:extLst>
            <c:ext xmlns:c16="http://schemas.microsoft.com/office/drawing/2014/chart" uri="{C3380CC4-5D6E-409C-BE32-E72D297353CC}">
              <c16:uniqueId val="{00000000-166E-48FB-BB0F-638DA3083C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6098</c:v>
                </c:pt>
                <c:pt idx="5">
                  <c:v>5652</c:v>
                </c:pt>
                <c:pt idx="8">
                  <c:v>6085</c:v>
                </c:pt>
                <c:pt idx="11">
                  <c:v>6095</c:v>
                </c:pt>
                <c:pt idx="14">
                  <c:v>6564</c:v>
                </c:pt>
              </c:numCache>
            </c:numRef>
          </c:val>
          <c:extLst>
            <c:ext xmlns:c16="http://schemas.microsoft.com/office/drawing/2014/chart" uri="{C3380CC4-5D6E-409C-BE32-E72D297353CC}">
              <c16:uniqueId val="{00000001-166E-48FB-BB0F-638DA3083C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5494</c:v>
                </c:pt>
                <c:pt idx="5">
                  <c:v>6689</c:v>
                </c:pt>
                <c:pt idx="8">
                  <c:v>7148</c:v>
                </c:pt>
                <c:pt idx="11">
                  <c:v>7650</c:v>
                </c:pt>
                <c:pt idx="14">
                  <c:v>7415</c:v>
                </c:pt>
              </c:numCache>
            </c:numRef>
          </c:val>
          <c:extLst>
            <c:ext xmlns:c16="http://schemas.microsoft.com/office/drawing/2014/chart" uri="{C3380CC4-5D6E-409C-BE32-E72D297353CC}">
              <c16:uniqueId val="{00000002-166E-48FB-BB0F-638DA3083C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E-48FB-BB0F-638DA3083C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6E-48FB-BB0F-638DA3083C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205</c:v>
                </c:pt>
                <c:pt idx="3">
                  <c:v>54</c:v>
                </c:pt>
                <c:pt idx="6">
                  <c:v>191</c:v>
                </c:pt>
                <c:pt idx="9">
                  <c:v>92</c:v>
                </c:pt>
                <c:pt idx="12">
                  <c:v>31</c:v>
                </c:pt>
              </c:numCache>
            </c:numRef>
          </c:val>
          <c:extLst>
            <c:ext xmlns:c16="http://schemas.microsoft.com/office/drawing/2014/chart" uri="{C3380CC4-5D6E-409C-BE32-E72D297353CC}">
              <c16:uniqueId val="{00000005-166E-48FB-BB0F-638DA3083C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4749</c:v>
                </c:pt>
                <c:pt idx="3">
                  <c:v>4349</c:v>
                </c:pt>
                <c:pt idx="6">
                  <c:v>4288</c:v>
                </c:pt>
                <c:pt idx="9">
                  <c:v>4106</c:v>
                </c:pt>
                <c:pt idx="12">
                  <c:v>3800</c:v>
                </c:pt>
              </c:numCache>
            </c:numRef>
          </c:val>
          <c:extLst>
            <c:ext xmlns:c16="http://schemas.microsoft.com/office/drawing/2014/chart" uri="{C3380CC4-5D6E-409C-BE32-E72D297353CC}">
              <c16:uniqueId val="{00000006-166E-48FB-BB0F-638DA3083C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c:v>
                </c:pt>
                <c:pt idx="3">
                  <c:v>73</c:v>
                </c:pt>
                <c:pt idx="6">
                  <c:v>65</c:v>
                </c:pt>
                <c:pt idx="9">
                  <c:v>126</c:v>
                </c:pt>
                <c:pt idx="12">
                  <c:v>142</c:v>
                </c:pt>
              </c:numCache>
            </c:numRef>
          </c:val>
          <c:extLst>
            <c:ext xmlns:c16="http://schemas.microsoft.com/office/drawing/2014/chart" uri="{C3380CC4-5D6E-409C-BE32-E72D297353CC}">
              <c16:uniqueId val="{00000007-166E-48FB-BB0F-638DA3083C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17710</c:v>
                </c:pt>
                <c:pt idx="3">
                  <c:v>16800</c:v>
                </c:pt>
                <c:pt idx="6">
                  <c:v>17699</c:v>
                </c:pt>
                <c:pt idx="9">
                  <c:v>16646</c:v>
                </c:pt>
                <c:pt idx="12">
                  <c:v>15575</c:v>
                </c:pt>
              </c:numCache>
            </c:numRef>
          </c:val>
          <c:extLst>
            <c:ext xmlns:c16="http://schemas.microsoft.com/office/drawing/2014/chart" uri="{C3380CC4-5D6E-409C-BE32-E72D297353CC}">
              <c16:uniqueId val="{00000008-166E-48FB-BB0F-638DA3083C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29</c:v>
                </c:pt>
                <c:pt idx="6">
                  <c:v>22</c:v>
                </c:pt>
                <c:pt idx="9">
                  <c:v>15</c:v>
                </c:pt>
                <c:pt idx="12">
                  <c:v>8</c:v>
                </c:pt>
              </c:numCache>
            </c:numRef>
          </c:val>
          <c:extLst>
            <c:ext xmlns:c16="http://schemas.microsoft.com/office/drawing/2014/chart" uri="{C3380CC4-5D6E-409C-BE32-E72D297353CC}">
              <c16:uniqueId val="{00000009-166E-48FB-BB0F-638DA3083C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21610</c:v>
                </c:pt>
                <c:pt idx="3">
                  <c:v>20645</c:v>
                </c:pt>
                <c:pt idx="6">
                  <c:v>20640</c:v>
                </c:pt>
                <c:pt idx="9">
                  <c:v>19534</c:v>
                </c:pt>
                <c:pt idx="12">
                  <c:v>18809</c:v>
                </c:pt>
              </c:numCache>
            </c:numRef>
          </c:val>
          <c:extLst>
            <c:ext xmlns:c16="http://schemas.microsoft.com/office/drawing/2014/chart" uri="{C3380CC4-5D6E-409C-BE32-E72D297353CC}">
              <c16:uniqueId val="{0000000A-166E-48FB-BB0F-638DA3083C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4214</c:v>
                </c:pt>
                <c:pt idx="2">
                  <c:v>#N/A</c:v>
                </c:pt>
                <c:pt idx="3">
                  <c:v>#N/A</c:v>
                </c:pt>
                <c:pt idx="4">
                  <c:v>1835</c:v>
                </c:pt>
                <c:pt idx="5">
                  <c:v>#N/A</c:v>
                </c:pt>
                <c:pt idx="6">
                  <c:v>#N/A</c:v>
                </c:pt>
                <c:pt idx="7">
                  <c:v>2848</c:v>
                </c:pt>
                <c:pt idx="8">
                  <c:v>#N/A</c:v>
                </c:pt>
                <c:pt idx="9">
                  <c:v>#N/A</c:v>
                </c:pt>
                <c:pt idx="10">
                  <c:v>892</c:v>
                </c:pt>
                <c:pt idx="11">
                  <c:v>#N/A</c:v>
                </c:pt>
                <c:pt idx="12">
                  <c:v>#N/A</c:v>
                </c:pt>
                <c:pt idx="13">
                  <c:v>0</c:v>
                </c:pt>
                <c:pt idx="14">
                  <c:v>#N/A</c:v>
                </c:pt>
              </c:numCache>
            </c:numRef>
          </c:val>
          <c:smooth val="0"/>
          <c:extLst>
            <c:ext xmlns:c16="http://schemas.microsoft.com/office/drawing/2014/chart" uri="{C3380CC4-5D6E-409C-BE32-E72D297353CC}">
              <c16:uniqueId val="{0000000B-166E-48FB-BB0F-638DA3083C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1787</c:v>
                </c:pt>
                <c:pt idx="1">
                  <c:v>1805</c:v>
                </c:pt>
                <c:pt idx="2">
                  <c:v>1826</c:v>
                </c:pt>
              </c:numCache>
            </c:numRef>
          </c:val>
          <c:extLst>
            <c:ext xmlns:c16="http://schemas.microsoft.com/office/drawing/2014/chart" uri="{C3380CC4-5D6E-409C-BE32-E72D297353CC}">
              <c16:uniqueId val="{00000000-A31A-44F0-896B-EFAFDD6C3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683</c:v>
                </c:pt>
                <c:pt idx="1">
                  <c:v>482</c:v>
                </c:pt>
                <c:pt idx="2">
                  <c:v>276</c:v>
                </c:pt>
              </c:numCache>
            </c:numRef>
          </c:val>
          <c:extLst>
            <c:ext xmlns:c16="http://schemas.microsoft.com/office/drawing/2014/chart" uri="{C3380CC4-5D6E-409C-BE32-E72D297353CC}">
              <c16:uniqueId val="{00000001-A31A-44F0-896B-EFAFDD6C3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15723</c:v>
                </c:pt>
                <c:pt idx="1">
                  <c:v>13959</c:v>
                </c:pt>
                <c:pt idx="2">
                  <c:v>12362</c:v>
                </c:pt>
              </c:numCache>
            </c:numRef>
          </c:val>
          <c:extLst>
            <c:ext xmlns:c16="http://schemas.microsoft.com/office/drawing/2014/chart" uri="{C3380CC4-5D6E-409C-BE32-E72D297353CC}">
              <c16:uniqueId val="{00000002-A31A-44F0-896B-EFAFDD6C3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{D5D66343-304A-44EC-8BB5-EBBE621F1616}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CA7-433F-9A14-3551EE99B0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{F5D09BDE-548D-4716-BC29-B6EC9AB244AD}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7-433F-9A14-3551EE99B0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{48ADC2CB-A916-4C62-B32B-D26A51DF10CB}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7-433F-9A14-3551EE99B0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{80DBFE16-D9B8-41A8-831C-8B7CFE2ED6D5}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7-433F-9A14-3551EE99B0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{62D0034E-7AD1-47F5-8893-AEE90993D3B2}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7-433F-9A14-3551EE99B0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{67974549-5484-46FB-8ABF-D4BC0B0A2DCD}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CA7-433F-9A14-3551EE99B05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{E169CD79-AB04-4B9C-AB50-3481AFD886F9}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CA7-433F-9A14-3551EE99B05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{D6B6C306-3443-4BF2-93EB-19869CCD448C}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CA7-433F-9A14-3551EE99B0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{220FE34F-EEAA-4374-8F7B-F600F1874139}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CA7-433F-9A14-3551EE99B0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41.1</c:v>
                </c:pt>
                <c:pt idx="24">
                  <c:v>44.7</c:v>
                </c:pt>
                <c:pt idx="32">
                  <c:v>45.6</c:v>
                </c:pt>
              </c:numCache>
            </c:numRef>
          </c:xVal>
          <c:yVal>
            <c:numRef>
              <c:f>公会計指標分析・財政指標組合せ分析表!$BP$51:$DC$51</c:f>
              <c:numCache>
                <c:formatCode>#,##0.0;"▲ "#,##0.0</c:formatCode>
                <c:ptCount val="40"/>
                <c:pt idx="16">
                  <c:v>28.8</c:v>
                </c:pt>
                <c:pt idx="24">
                  <c:v>8.9</c:v>
                </c:pt>
              </c:numCache>
            </c:numRef>
          </c:yVal>
          <c:smooth val="0"/>
          <c:extLst>
            <c:ext xmlns:c16="http://schemas.microsoft.com/office/drawing/2014/chart" uri="{C3380CC4-5D6E-409C-BE32-E72D297353CC}">
              <c16:uniqueId val="{00000009-4CA7-433F-9A14-3551EE99B0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{3DE53F78-DCD9-479A-A8CB-A5BA31959C70}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CA7-433F-9A14-3551EE99B0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{613DA79B-2433-40E1-92A3-8F04AB084882}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7-433F-9A14-3551EE99B0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{0B3DB872-B549-457C-BF76-1539F14C5655}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7-433F-9A14-3551EE99B0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{527D6750-5EC0-4A30-8139-A0E9060C3BD7}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7-433F-9A14-3551EE99B0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{7B8F25ED-1DE6-496F-98B0-3C84B6C36423}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7-433F-9A14-3551EE99B0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{1720273D-DE11-422D-B072-A66F36923013}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CA7-433F-9A14-3551EE99B05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{73A9C61C-57F7-46E1-8230-65C0EFC6691A}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CA7-433F-9A14-3551EE99B05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{0BA38B4F-3C8A-4054-8462-3866E3C52957}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CA7-433F-9A14-3551EE99B05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{D2006706-B756-45E0-8FAA-940C1FCCB688}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CA7-433F-9A14-3551EE99B0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4CA7-433F-9A14-3551EE99B057}"/>
            </c:ext>
          </c:extLst>
        </c:ser>
        <c:dLbls>
          <c:showLegendKey val="0"/>
          <c:showVal val="1"/>
          <c:showCatName val="0"/>
          <c:showSerName val="0"/>
          <c:showPercent val="0"/>
          <c:showBubbleSize val="0"/>
        </c:dLbls>
        <c:axId val="46179840"/>
        <c:axId val="46181760"/>
      </c:scatterChart>
      <c:valAx>
        <c:axId val="46179840"/>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{82CDB2E9-09B0-47F4-BE69-13C8108A36B4}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9A4-4AFA-83A7-5419DB5084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{8B2E355D-48D7-480C-A85A-CBCBAF3FFC86}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4-4AFA-83A7-5419DB5084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{F6606FD3-98C7-4106-B7B6-3FDC5F3740FC}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4-4AFA-83A7-5419DB5084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{4883502B-3F9D-42B4-81E0-3521B0376612}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4-4AFA-83A7-5419DB5084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{77AD5CDA-DC78-424F-8792-D84E3C67C489}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4-4AFA-83A7-5419DB50840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{D55DD5DB-D616-47AD-898E-FEBA8452AFE2}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9A4-4AFA-83A7-5419DB50840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{2DE49DC8-B925-4EA4-B1CD-ED6272C65EBD}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9A4-4AFA-83A7-5419DB50840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{69088032-08C7-42A3-A81F-948ADFE796AC}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9A4-4AFA-83A7-5419DB50840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{91FDC163-71DD-46F9-9BBB-4845A0FE7195}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9A4-4AFA-83A7-5419DB508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c:v>
                </c:pt>
                <c:pt idx="16">
                  <c:v>10.5</c:v>
                </c:pt>
                <c:pt idx="24">
                  <c:v>9.6</c:v>
                </c:pt>
                <c:pt idx="32">
                  <c:v>7.7</c:v>
                </c:pt>
              </c:numCache>
            </c:numRef>
          </c:xVal>
          <c:yVal>
            <c:numRef>
              <c:f>公会計指標分析・財政指標組合せ分析表!$BP$73:$DC$73</c:f>
              <c:numCache>
                <c:formatCode>#,##0.0;"▲ "#,##0.0</c:formatCode>
                <c:ptCount val="40"/>
                <c:pt idx="0">
                  <c:v>42.9</c:v>
                </c:pt>
                <c:pt idx="8">
                  <c:v>18.399999999999999</c:v>
                </c:pt>
                <c:pt idx="16">
                  <c:v>28.8</c:v>
                </c:pt>
                <c:pt idx="24">
                  <c:v>8.9</c:v>
                </c:pt>
              </c:numCache>
            </c:numRef>
          </c:yVal>
          <c:smooth val="0"/>
          <c:extLst>
            <c:ext xmlns:c16="http://schemas.microsoft.com/office/drawing/2014/chart" uri="{C3380CC4-5D6E-409C-BE32-E72D297353CC}">
              <c16:uniqueId val="{00000009-19A4-4AFA-83A7-5419DB5084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{F0F3B8D1-4448-427E-8F22-F54D08397598}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9A4-4AFA-83A7-5419DB5084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{F7238795-BDFB-4B81-B480-ED41C8F10A88}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4-4AFA-83A7-5419DB5084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{0C779976-AD86-4659-9AFF-DD1C9600ECEB}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4-4AFA-83A7-5419DB5084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{88E6190A-3854-473C-8609-518F31F36702}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4-4AFA-83A7-5419DB5084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{B325D873-28E9-4535-84B7-D96DDF5B1568}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4-4AFA-83A7-5419DB508408}"/>
                </c:ext>
              </c:extLst>
            </c:dLbl>
            <c:dLbl>
              <c:idx val="8"/>
              <c:layout>
                <c:manualLayout>
                  <c:x val="-2.541813986987566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{CB26A742-6617-4A2B-A27F-B23EE3FB313D}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9A4-4AFA-83A7-5419DB508408}"/>
                </c:ext>
              </c:extLst>
            </c:dLbl>
            <c:dLbl>
              <c:idx val="16"/>
              <c:layout>
                <c:manualLayout>
                  <c:x val="-3.797784336834560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{15FBE1E3-49F9-42E7-ACCE-BCC046764CB5}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9A4-4AFA-83A7-5419DB50840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{776F870B-6DCF-4730-8B76-648CA308A3F7}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9A4-4AFA-83A7-5419DB50840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{1967E5EA-E626-4CA5-874C-EF1C0AF47FC3}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9A4-4AFA-83A7-5419DB508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19A4-4AFA-83A7-5419DB508408}"/>
            </c:ext>
          </c:extLst>
        </c:ser>
        <c:dLbls>
          <c:showLegendKey val="0"/>
          <c:showVal val="1"/>
          <c:showCatName val="0"/>
          <c:showSerName val="0"/>
          <c:showPercent val="0"/>
          <c:showBubbleSize val="0"/>
        </c:dLbls>
        <c:axId val="84219776"/>
        <c:axId val="84234240"/>
      </c:scatterChart>
      <c:valAx>
        <c:axId val="84219776"/>
        <c:scaling>
          <c:orientation val="minMax"/>
          <c:max val="1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市税において前年度比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百万円の減となった一方、地方消費税交付金の伸びにより、基準財政収入額において前年度を上回る結果となった。一方で基準財政需要額は前年度と同程度となったため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前年度を維持したが、依然として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類似団体比較において下位に位置している。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予算枠配分による経常経費の更なる削減や、事業のキャップ制などによる政策的経費、投資的経費の抑制などの歳出の見直しを実施するとともに、収納率の向上や土地売払収入・広告収入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といった自主財源確保策に努める。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平成</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23</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年度に東日本大震災の影響により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10.0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ポイントの大幅な増となって以降、</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95%</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を超える高い水準にある</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年度は前年度より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1.0</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ポイント増の</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98.9%</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となった。下水道事業特別会計において、消費税の精算が発生したことや、資本費平準化債を一部借入しなかったため、繰出金における経常一般財源が増となったことが主因である。</a:t>
          </a:r>
          <a:endPar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産業基盤の復興やまちの賑いを取り戻し、かつ定住人口の増加を目指すことで、更なる税収確保の基盤固めを推進する。</a:t>
          </a:r>
          <a:endPar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endPar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495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5588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平成</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23</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年度から東日本大震災の影響により災害廃棄物処理事業等の物件費が一時的に増加した。</a:t>
          </a:r>
          <a:r>
            <a:rPr kumimoji="1" lang="en-US" altLang="ja-JP" sz="1100">
              <a:latin typeface="Arial" panose="020B0604020202020204" pitchFamily="34" charset="0"/>
              <a:ea typeface="ＭＳ Ｐゴシック" panose="020B0600070205080204" pitchFamily="50" charset="-128"/>
              <a:cs typeface="Arial" panose="020B0604020202020204" pitchFamily="34" charset="0"/>
            </a:rPr>
            <a:t>30</a:t>
          </a: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年度決算額は、ふるさと納税を業務委託したことにより補助費からの振り替わりとなったため増となったが、全国平均、県平均、類似団体平均を下回っている。</a:t>
          </a:r>
        </a:p>
        <a:p>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今後、復興事業により整備した施設や市内各所にある老朽化した施設の維持管理経費の増大が見込まれるため、更なる適正化に努める。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170176</xdr:rowOff>
    </xdr:from>
    <xdr:to>
      <xdr:col>23</xdr:col>
      <xdr:colOff>133350</xdr:colOff>
      <xdr:row>84</xdr:row>
      <xdr:rowOff>19208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0526"/>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147251</xdr:rowOff>
    </xdr:from>
    <xdr:to>
      <xdr:col>19</xdr:col>
      <xdr:colOff>133350</xdr:colOff>
      <xdr:row>83</xdr:row>
      <xdr:rowOff>170176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77601"/>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147251</xdr:rowOff>
    </xdr:from>
    <xdr:to>
      <xdr:col>15</xdr:col>
      <xdr:colOff>82550</xdr:colOff>
      <xdr:row>84</xdr:row>
      <xdr:rowOff>9824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77601"/>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166100</xdr:rowOff>
    </xdr:from>
    <xdr:to>
      <xdr:col>11</xdr:col>
      <xdr:colOff>31750</xdr:colOff>
      <xdr:row>84</xdr:row>
      <xdr:rowOff>9824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6450"/>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139858</xdr:rowOff>
    </xdr:from>
    <xdr:to>
      <xdr:col>23</xdr:col>
      <xdr:colOff>184150</xdr:colOff>
      <xdr:row>84</xdr:row>
      <xdr:rowOff>70008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156385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119376</xdr:rowOff>
    </xdr:from>
    <xdr:to>
      <xdr:col>19</xdr:col>
      <xdr:colOff>184150</xdr:colOff>
      <xdr:row>84</xdr:row>
      <xdr:rowOff>49526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59703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96451</xdr:rowOff>
    </xdr:from>
    <xdr:to>
      <xdr:col>15</xdr:col>
      <xdr:colOff>133350</xdr:colOff>
      <xdr:row>84</xdr:row>
      <xdr:rowOff>26601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36778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130474</xdr:rowOff>
    </xdr:from>
    <xdr:to>
      <xdr:col>11</xdr:col>
      <xdr:colOff>82550</xdr:colOff>
      <xdr:row>84</xdr:row>
      <xdr:rowOff>60624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115300</xdr:rowOff>
    </xdr:from>
    <xdr:to>
      <xdr:col>7</xdr:col>
      <xdr:colOff>31750</xdr:colOff>
      <xdr:row>84</xdr:row>
      <xdr:rowOff>45450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ラスパイレス指数は類似団体平均、全国市平均いずれも下回っている。今後も給与の適正化に努める。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14514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類似団体平均より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0.59</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ポイント上回っているが、全国平均、県平均は下回っている。今後も「定員適正化計画」に基づき職員数の適正化に努める。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99271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7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103294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577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107315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617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109326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657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144903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公債費の自然減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の増などにより、前年度と比較して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ポイント減となっているが、類似団体平均を上回っている。引き続き、普通建設事業の抑制に努めるとともに、収納体制の強化を図り税収確保に努める。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42</xdr:row>
      <xdr:rowOff>6096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1530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06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7129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地方債の発行抑制などによる地方債現在高の減などにより、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負数となった。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今後も公債費等の義務的経費の削減に取り組み、財政の健全化に努める。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136703</xdr:rowOff>
    </xdr:from>
    <xdr:to>
      <xdr:col>77</xdr:col>
      <xdr:colOff>44450</xdr:colOff>
      <xdr:row>15</xdr:row>
      <xdr:rowOff>157328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37003"/>
          <a:ext cx="889000" cy="1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56947</xdr:rowOff>
    </xdr:from>
    <xdr:to>
      <xdr:col>72</xdr:col>
      <xdr:colOff>203200</xdr:colOff>
      <xdr:row>15</xdr:row>
      <xdr:rowOff>157328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28697"/>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56947</xdr:rowOff>
    </xdr:from>
    <xdr:to>
      <xdr:col>68</xdr:col>
      <xdr:colOff>152400</xdr:colOff>
      <xdr:row>16</xdr:row>
      <xdr:rowOff>121971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28697"/>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85903</xdr:rowOff>
    </xdr:from>
    <xdr:to>
      <xdr:col>77</xdr:col>
      <xdr:colOff>95250</xdr:colOff>
      <xdr:row>15</xdr:row>
      <xdr:rowOff>16053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26230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5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106528</xdr:rowOff>
    </xdr:from>
    <xdr:to>
      <xdr:col>73</xdr:col>
      <xdr:colOff>44450</xdr:colOff>
      <xdr:row>16</xdr:row>
      <xdr:rowOff>36678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46855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71171</xdr:rowOff>
    </xdr:from>
    <xdr:to>
      <xdr:col>64</xdr:col>
      <xdr:colOff>152400</xdr:colOff>
      <xdr:row>17</xdr:row>
      <xdr:rowOff>1321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26</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年度より国家公務員の削減と同様の給与減額の復元や、人事院勧告のプラス改定の影響により類似団体平均を上回る結果となっている。</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年度においては定年退職者と新規採用職員による新陳代謝や時間外手当の減など</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があった一方、人事院勧告による期末勤勉手当の支給月数の増などにより、前年度より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0.1</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ポイント多くなった</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。引き続き行財政改革への取り組みを通じて人件費の削減に努める。</a:t>
          </a:r>
          <a:endParaRPr kumimoji="1" lang="ja-JP" altLang="en-US" sz="1300">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物件費に係る経常収支比率は、類似団体平均より低い傾向が続いているが、年々増加しており、平成</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年度では前年度から</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0.6</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ポイント増の</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12.8%</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今後、施設の維持管理経費での増大が見込まれるため、一件審査方式による予算編成など、物件費の抑制に努めたい。</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17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7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137922</xdr:rowOff>
    </xdr:from>
    <xdr:to>
      <xdr:col>74</xdr:col>
      <xdr:colOff>31750</xdr:colOff>
      <xdr:row>14</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78249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mn-ea"/>
              <a:cs typeface="Arial" panose="020B0604020202020204" pitchFamily="34" charset="0"/>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扶助費にかかる経常収支比率は、</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施設型給付費等支給事業での過年度精算や、単価変更による一財の減となったため、</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前年度比較で</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0.2</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ポイントの改善</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となったが、今後は高齢化の進展などでの社会保障関係費の上昇により、増加が見込まれる。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148772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148772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148772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その他に係る経常収支比率は、類似団体平均より大幅な増加で推移しており、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年度も類似団体平均と比べて</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12.4</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ポイント高い</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26.3%</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となった。その他に含まれる経費は、維持補修費と繰出金である。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本市の場合は、社会保障関係の特別会計のほか、交通会計や市場会計など独自の会計が多く、各会計への繰出金が大きいことが要因としてあげられる。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19231</xdr:rowOff>
    </xdr:from>
    <xdr:to>
      <xdr:col>82</xdr:col>
      <xdr:colOff>107950</xdr:colOff>
      <xdr:row>60</xdr:row>
      <xdr:rowOff>130266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062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19231</xdr:rowOff>
    </xdr:from>
    <xdr:to>
      <xdr:col>78</xdr:col>
      <xdr:colOff>69850</xdr:colOff>
      <xdr:row>60</xdr:row>
      <xdr:rowOff>84546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062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84546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25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38826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79466</xdr:rowOff>
    </xdr:from>
    <xdr:to>
      <xdr:col>82</xdr:col>
      <xdr:colOff>158750</xdr:colOff>
      <xdr:row>61</xdr:row>
      <xdr:rowOff>9616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159493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139881</xdr:rowOff>
    </xdr:from>
    <xdr:to>
      <xdr:col>78</xdr:col>
      <xdr:colOff>120650</xdr:colOff>
      <xdr:row>60</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54808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4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33746</xdr:rowOff>
    </xdr:from>
    <xdr:to>
      <xdr:col>74</xdr:col>
      <xdr:colOff>31750</xdr:colOff>
      <xdr:row>60</xdr:row>
      <xdr:rowOff>135346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120123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159476</xdr:rowOff>
    </xdr:from>
    <xdr:to>
      <xdr:col>69</xdr:col>
      <xdr:colOff>142875</xdr:colOff>
      <xdr:row>60</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74403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補助費等に係る経常収支比率は前年度から</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0.5</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ポイント増となり</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年度は類似団体平均より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3.1</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イント低い</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9.1%</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となった。類似団体平均より低い傾向が続いており、一件審査方式による予算編成により、補助費等の抑制に努めている成果が表れている。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158024</xdr:rowOff>
    </xdr:from>
    <xdr:to>
      <xdr:col>82</xdr:col>
      <xdr:colOff>107950</xdr:colOff>
      <xdr:row>36</xdr:row>
      <xdr:rowOff>19231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58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158024</xdr:rowOff>
    </xdr:from>
    <xdr:to>
      <xdr:col>78</xdr:col>
      <xdr:colOff>69850</xdr:colOff>
      <xdr:row>35</xdr:row>
      <xdr:rowOff>158024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58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158024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39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151493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39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139881</xdr:rowOff>
    </xdr:from>
    <xdr:to>
      <xdr:col>82</xdr:col>
      <xdr:colOff>158750</xdr:colOff>
      <xdr:row>36</xdr:row>
      <xdr:rowOff>70031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156408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107224</xdr:rowOff>
    </xdr:from>
    <xdr:to>
      <xdr:col>78</xdr:col>
      <xdr:colOff>120650</xdr:colOff>
      <xdr:row>36</xdr:row>
      <xdr:rowOff>37374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47551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107224</xdr:rowOff>
    </xdr:from>
    <xdr:to>
      <xdr:col>74</xdr:col>
      <xdr:colOff>31750</xdr:colOff>
      <xdr:row>36</xdr:row>
      <xdr:rowOff>37374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mn-ea"/>
              <a:cs typeface="Arial" panose="020B0604020202020204" pitchFamily="34" charset="0"/>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公債費は過去の地方債の発行抑制により改善傾向であり、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年度は前年度より</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1.7</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ポイント減少しているが、依然として類似団体平均を上回っている。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公債費の増大は財政構造の弾力性を失わせることから、今後も、普通建設事業費などの抑制や、高利率の地方債の借換えなどにより、公債費の縮減を図っていく。</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35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44704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76708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mn-ea"/>
              <a:cs typeface="Arial" panose="020B0604020202020204" pitchFamily="34" charset="0"/>
            </a:rPr>
            <a:t>　</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年度においては、前年度と比較して</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2.7</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増加</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しており、類似団体平均と比較では</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4.8</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ポイント高くなっている。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前年度比較での</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は、主に下水道事業に対する維持管理経費に係る繰出金</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に含まれる一財の増</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によるものとなっている。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22961"/>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84499</xdr:rowOff>
    </xdr:from>
    <xdr:to>
      <xdr:col>29</xdr:col>
      <xdr:colOff>127000</xdr:colOff>
      <xdr:row>16</xdr:row>
      <xdr:rowOff>94863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5324"/>
          <a:ext cx="6477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4375</xdr:rowOff>
    </xdr:from>
    <xdr:to>
      <xdr:col>26</xdr:col>
      <xdr:colOff>50800</xdr:colOff>
      <xdr:row>16</xdr:row>
      <xdr:rowOff>94863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5200"/>
          <a:ext cx="698500" cy="9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4375</xdr:rowOff>
    </xdr:from>
    <xdr:to>
      <xdr:col>22</xdr:col>
      <xdr:colOff>114300</xdr:colOff>
      <xdr:row>16</xdr:row>
      <xdr:rowOff>43599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200"/>
          <a:ext cx="698500" cy="3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43599</xdr:rowOff>
    </xdr:from>
    <xdr:to>
      <xdr:col>18</xdr:col>
      <xdr:colOff>177800</xdr:colOff>
      <xdr:row>16</xdr:row>
      <xdr:rowOff>45885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4424"/>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33699</xdr:rowOff>
    </xdr:from>
    <xdr:to>
      <xdr:col>29</xdr:col>
      <xdr:colOff>177800</xdr:colOff>
      <xdr:row>16</xdr:row>
      <xdr:rowOff>135299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50226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44063</xdr:rowOff>
    </xdr:from>
    <xdr:to>
      <xdr:col>26</xdr:col>
      <xdr:colOff>101600</xdr:colOff>
      <xdr:row>16</xdr:row>
      <xdr:rowOff>145663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155840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125025</xdr:rowOff>
    </xdr:from>
    <xdr:to>
      <xdr:col>22</xdr:col>
      <xdr:colOff>165100</xdr:colOff>
      <xdr:row>16</xdr:row>
      <xdr:rowOff>55175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65352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164249</xdr:rowOff>
    </xdr:from>
    <xdr:to>
      <xdr:col>19</xdr:col>
      <xdr:colOff>38100</xdr:colOff>
      <xdr:row>16</xdr:row>
      <xdr:rowOff>94399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166535</xdr:rowOff>
    </xdr:from>
    <xdr:to>
      <xdr:col>15</xdr:col>
      <xdr:colOff>101600</xdr:colOff>
      <xdr:row>16</xdr:row>
      <xdr:rowOff>96685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106862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276047</xdr:rowOff>
    </xdr:from>
    <xdr:to>
      <xdr:col>29</xdr:col>
      <xdr:colOff>127000</xdr:colOff>
      <xdr:row>35</xdr:row>
      <xdr:rowOff>332805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6397"/>
          <a:ext cx="647700" cy="5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41373</xdr:rowOff>
    </xdr:from>
    <xdr:to>
      <xdr:col>26</xdr:col>
      <xdr:colOff>50800</xdr:colOff>
      <xdr:row>35</xdr:row>
      <xdr:rowOff>276047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51723"/>
          <a:ext cx="698500" cy="23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13451</xdr:rowOff>
    </xdr:from>
    <xdr:to>
      <xdr:col>22</xdr:col>
      <xdr:colOff>114300</xdr:colOff>
      <xdr:row>35</xdr:row>
      <xdr:rowOff>41373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23801"/>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13451</xdr:rowOff>
    </xdr:from>
    <xdr:to>
      <xdr:col>18</xdr:col>
      <xdr:colOff>177800</xdr:colOff>
      <xdr:row>35</xdr:row>
      <xdr:rowOff>130429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23801"/>
          <a:ext cx="698500" cy="11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172759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282005</xdr:rowOff>
    </xdr:from>
    <xdr:to>
      <xdr:col>29</xdr:col>
      <xdr:colOff>177800</xdr:colOff>
      <xdr:row>36</xdr:row>
      <xdr:rowOff>40705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225247</xdr:rowOff>
    </xdr:from>
    <xdr:to>
      <xdr:col>26</xdr:col>
      <xdr:colOff>101600</xdr:colOff>
      <xdr:row>35</xdr:row>
      <xdr:rowOff>326847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337024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333473</xdr:rowOff>
    </xdr:from>
    <xdr:to>
      <xdr:col>22</xdr:col>
      <xdr:colOff>165100</xdr:colOff>
      <xdr:row>35</xdr:row>
      <xdr:rowOff>92173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102350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6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305551</xdr:rowOff>
    </xdr:from>
    <xdr:to>
      <xdr:col>19</xdr:col>
      <xdr:colOff>38100</xdr:colOff>
      <xdr:row>35</xdr:row>
      <xdr:rowOff>64251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74428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79629</xdr:rowOff>
    </xdr:from>
    <xdr:to>
      <xdr:col>15</xdr:col>
      <xdr:colOff>101600</xdr:colOff>
      <xdr:row>35</xdr:row>
      <xdr:rowOff>181229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166006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7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96038</xdr:rowOff>
    </xdr:from>
    <xdr:to>
      <xdr:col>24</xdr:col>
      <xdr:colOff>63500</xdr:colOff>
      <xdr:row>36</xdr:row>
      <xdr:rowOff>97999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823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60776</xdr:rowOff>
    </xdr:from>
    <xdr:to>
      <xdr:col>19</xdr:col>
      <xdr:colOff>177800</xdr:colOff>
      <xdr:row>36</xdr:row>
      <xdr:rowOff>97999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2976"/>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33115</xdr:rowOff>
    </xdr:from>
    <xdr:to>
      <xdr:col>15</xdr:col>
      <xdr:colOff>50800</xdr:colOff>
      <xdr:row>36</xdr:row>
      <xdr:rowOff>60776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531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33115</xdr:rowOff>
    </xdr:from>
    <xdr:to>
      <xdr:col>10</xdr:col>
      <xdr:colOff>114300</xdr:colOff>
      <xdr:row>36</xdr:row>
      <xdr:rowOff>40031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5315"/>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45238</xdr:rowOff>
    </xdr:from>
    <xdr:to>
      <xdr:col>24</xdr:col>
      <xdr:colOff>114300</xdr:colOff>
      <xdr:row>36</xdr:row>
      <xdr:rowOff>146838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68115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47199</xdr:rowOff>
    </xdr:from>
    <xdr:to>
      <xdr:col>20</xdr:col>
      <xdr:colOff>38100</xdr:colOff>
      <xdr:row>36</xdr:row>
      <xdr:rowOff>148799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165326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9976</xdr:rowOff>
    </xdr:from>
    <xdr:to>
      <xdr:col>15</xdr:col>
      <xdr:colOff>101600</xdr:colOff>
      <xdr:row>36</xdr:row>
      <xdr:rowOff>111576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153765</xdr:rowOff>
    </xdr:from>
    <xdr:to>
      <xdr:col>10</xdr:col>
      <xdr:colOff>165100</xdr:colOff>
      <xdr:row>36</xdr:row>
      <xdr:rowOff>83915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100442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160681</xdr:rowOff>
    </xdr:from>
    <xdr:to>
      <xdr:col>6</xdr:col>
      <xdr:colOff>38100</xdr:colOff>
      <xdr:row>36</xdr:row>
      <xdr:rowOff>90831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71600</xdr:rowOff>
    </xdr:from>
    <xdr:to>
      <xdr:col>24</xdr:col>
      <xdr:colOff>63500</xdr:colOff>
      <xdr:row>55</xdr:row>
      <xdr:rowOff>96997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1350"/>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96997</xdr:rowOff>
    </xdr:from>
    <xdr:to>
      <xdr:col>19</xdr:col>
      <xdr:colOff>177800</xdr:colOff>
      <xdr:row>55</xdr:row>
      <xdr:rowOff>169966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26747"/>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142146</xdr:rowOff>
    </xdr:from>
    <xdr:to>
      <xdr:col>15</xdr:col>
      <xdr:colOff>50800</xdr:colOff>
      <xdr:row>55</xdr:row>
      <xdr:rowOff>169966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71896"/>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142146</xdr:rowOff>
    </xdr:from>
    <xdr:to>
      <xdr:col>10</xdr:col>
      <xdr:colOff>114300</xdr:colOff>
      <xdr:row>55</xdr:row>
      <xdr:rowOff>142626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7189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77136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20800</xdr:rowOff>
    </xdr:from>
    <xdr:to>
      <xdr:col>24</xdr:col>
      <xdr:colOff>114300</xdr:colOff>
      <xdr:row>55</xdr:row>
      <xdr:rowOff>122400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170677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46197</xdr:rowOff>
    </xdr:from>
    <xdr:to>
      <xdr:col>20</xdr:col>
      <xdr:colOff>38100</xdr:colOff>
      <xdr:row>55</xdr:row>
      <xdr:rowOff>147797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138924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119166</xdr:rowOff>
    </xdr:from>
    <xdr:to>
      <xdr:col>15</xdr:col>
      <xdr:colOff>101600</xdr:colOff>
      <xdr:row>56</xdr:row>
      <xdr:rowOff>49316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40443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91346</xdr:rowOff>
    </xdr:from>
    <xdr:to>
      <xdr:col>10</xdr:col>
      <xdr:colOff>165100</xdr:colOff>
      <xdr:row>56</xdr:row>
      <xdr:rowOff>21496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91826</xdr:rowOff>
    </xdr:from>
    <xdr:to>
      <xdr:col>6</xdr:col>
      <xdr:colOff>38100</xdr:colOff>
      <xdr:row>56</xdr:row>
      <xdr:rowOff>21976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15067</xdr:rowOff>
    </xdr:from>
    <xdr:to>
      <xdr:col>24</xdr:col>
      <xdr:colOff>63500</xdr:colOff>
      <xdr:row>78</xdr:row>
      <xdr:rowOff>33082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8167"/>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17537</xdr:rowOff>
    </xdr:from>
    <xdr:to>
      <xdr:col>19</xdr:col>
      <xdr:colOff>177800</xdr:colOff>
      <xdr:row>78</xdr:row>
      <xdr:rowOff>33082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063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17537</xdr:rowOff>
    </xdr:from>
    <xdr:to>
      <xdr:col>15</xdr:col>
      <xdr:colOff>50800</xdr:colOff>
      <xdr:row>78</xdr:row>
      <xdr:rowOff>32441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0637"/>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32441</xdr:rowOff>
    </xdr:from>
    <xdr:to>
      <xdr:col>10</xdr:col>
      <xdr:colOff>114300</xdr:colOff>
      <xdr:row>78</xdr:row>
      <xdr:rowOff>56307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5541"/>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135717</xdr:rowOff>
    </xdr:from>
    <xdr:to>
      <xdr:col>24</xdr:col>
      <xdr:colOff>114300</xdr:colOff>
      <xdr:row>78</xdr:row>
      <xdr:rowOff>65867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153732</xdr:rowOff>
    </xdr:from>
    <xdr:to>
      <xdr:col>20</xdr:col>
      <xdr:colOff>38100</xdr:colOff>
      <xdr:row>78</xdr:row>
      <xdr:rowOff>83882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75009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138187</xdr:rowOff>
    </xdr:from>
    <xdr:to>
      <xdr:col>15</xdr:col>
      <xdr:colOff>101600</xdr:colOff>
      <xdr:row>78</xdr:row>
      <xdr:rowOff>68337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59464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153091</xdr:rowOff>
    </xdr:from>
    <xdr:to>
      <xdr:col>10</xdr:col>
      <xdr:colOff>165100</xdr:colOff>
      <xdr:row>78</xdr:row>
      <xdr:rowOff>83241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74368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5507</xdr:rowOff>
    </xdr:from>
    <xdr:to>
      <xdr:col>6</xdr:col>
      <xdr:colOff>38100</xdr:colOff>
      <xdr:row>78</xdr:row>
      <xdr:rowOff>107107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39588</xdr:rowOff>
    </xdr:from>
    <xdr:to>
      <xdr:col>24</xdr:col>
      <xdr:colOff>63500</xdr:colOff>
      <xdr:row>97</xdr:row>
      <xdr:rowOff>58089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70238"/>
          <a:ext cx="8382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18436</xdr:rowOff>
    </xdr:from>
    <xdr:to>
      <xdr:col>19</xdr:col>
      <xdr:colOff>177800</xdr:colOff>
      <xdr:row>97</xdr:row>
      <xdr:rowOff>58089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49086"/>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18436</xdr:rowOff>
    </xdr:from>
    <xdr:to>
      <xdr:col>15</xdr:col>
      <xdr:colOff>50800</xdr:colOff>
      <xdr:row>97</xdr:row>
      <xdr:rowOff>111216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9086"/>
          <a:ext cx="889000" cy="9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86894</xdr:rowOff>
    </xdr:from>
    <xdr:to>
      <xdr:col>10</xdr:col>
      <xdr:colOff>114300</xdr:colOff>
      <xdr:row>97</xdr:row>
      <xdr:rowOff>111216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17544"/>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160238</xdr:rowOff>
    </xdr:from>
    <xdr:to>
      <xdr:col>24</xdr:col>
      <xdr:colOff>114300</xdr:colOff>
      <xdr:row>97</xdr:row>
      <xdr:rowOff>90388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138665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7289</xdr:rowOff>
    </xdr:from>
    <xdr:to>
      <xdr:col>20</xdr:col>
      <xdr:colOff>38100</xdr:colOff>
      <xdr:row>97</xdr:row>
      <xdr:rowOff>108889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100016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139086</xdr:rowOff>
    </xdr:from>
    <xdr:to>
      <xdr:col>15</xdr:col>
      <xdr:colOff>101600</xdr:colOff>
      <xdr:row>97</xdr:row>
      <xdr:rowOff>69236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60363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60416</xdr:rowOff>
    </xdr:from>
    <xdr:to>
      <xdr:col>10</xdr:col>
      <xdr:colOff>165100</xdr:colOff>
      <xdr:row>97</xdr:row>
      <xdr:rowOff>162016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153143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36094</xdr:rowOff>
    </xdr:from>
    <xdr:to>
      <xdr:col>6</xdr:col>
      <xdr:colOff>38100</xdr:colOff>
      <xdr:row>97</xdr:row>
      <xdr:rowOff>137694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128821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38473</xdr:rowOff>
    </xdr:from>
    <xdr:to>
      <xdr:col>55</xdr:col>
      <xdr:colOff>0</xdr:colOff>
      <xdr:row>36</xdr:row>
      <xdr:rowOff>49560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10673"/>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38473</xdr:rowOff>
    </xdr:from>
    <xdr:to>
      <xdr:col>50</xdr:col>
      <xdr:colOff>114300</xdr:colOff>
      <xdr:row>36</xdr:row>
      <xdr:rowOff>57018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10673"/>
          <a:ext cx="8890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155988</xdr:rowOff>
    </xdr:from>
    <xdr:to>
      <xdr:col>45</xdr:col>
      <xdr:colOff>177800</xdr:colOff>
      <xdr:row>36</xdr:row>
      <xdr:rowOff>57018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56738"/>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155988</xdr:rowOff>
    </xdr:from>
    <xdr:to>
      <xdr:col>41</xdr:col>
      <xdr:colOff>50800</xdr:colOff>
      <xdr:row>36</xdr:row>
      <xdr:rowOff>11612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56738"/>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170210</xdr:rowOff>
    </xdr:from>
    <xdr:to>
      <xdr:col>55</xdr:col>
      <xdr:colOff>50800</xdr:colOff>
      <xdr:row>36</xdr:row>
      <xdr:rowOff>100360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21637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159123</xdr:rowOff>
    </xdr:from>
    <xdr:to>
      <xdr:col>50</xdr:col>
      <xdr:colOff>165100</xdr:colOff>
      <xdr:row>36</xdr:row>
      <xdr:rowOff>89273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105800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6218</xdr:rowOff>
    </xdr:from>
    <xdr:to>
      <xdr:col>46</xdr:col>
      <xdr:colOff>38100</xdr:colOff>
      <xdr:row>36</xdr:row>
      <xdr:rowOff>107818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124345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105188</xdr:rowOff>
    </xdr:from>
    <xdr:to>
      <xdr:col>41</xdr:col>
      <xdr:colOff>101600</xdr:colOff>
      <xdr:row>36</xdr:row>
      <xdr:rowOff>35338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51865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132262</xdr:rowOff>
    </xdr:from>
    <xdr:to>
      <xdr:col>36</xdr:col>
      <xdr:colOff>165100</xdr:colOff>
      <xdr:row>36</xdr:row>
      <xdr:rowOff>62412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78939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20531</xdr:rowOff>
    </xdr:from>
    <xdr:to>
      <xdr:col>55</xdr:col>
      <xdr:colOff>0</xdr:colOff>
      <xdr:row>57</xdr:row>
      <xdr:rowOff>117535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21731"/>
          <a:ext cx="838200" cy="26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60239</xdr:rowOff>
    </xdr:from>
    <xdr:to>
      <xdr:col>50</xdr:col>
      <xdr:colOff>114300</xdr:colOff>
      <xdr:row>56</xdr:row>
      <xdr:rowOff>20531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8975639"/>
          <a:ext cx="889000" cy="6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60239</xdr:rowOff>
    </xdr:from>
    <xdr:to>
      <xdr:col>45</xdr:col>
      <xdr:colOff>177800</xdr:colOff>
      <xdr:row>53</xdr:row>
      <xdr:rowOff>44186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8975639"/>
          <a:ext cx="8890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44186</xdr:rowOff>
    </xdr:from>
    <xdr:to>
      <xdr:col>41</xdr:col>
      <xdr:colOff>50800</xdr:colOff>
      <xdr:row>53</xdr:row>
      <xdr:rowOff>69190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131036"/>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66735</xdr:rowOff>
    </xdr:from>
    <xdr:to>
      <xdr:col>55</xdr:col>
      <xdr:colOff>50800</xdr:colOff>
      <xdr:row>57</xdr:row>
      <xdr:rowOff>168335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89612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141181</xdr:rowOff>
    </xdr:from>
    <xdr:to>
      <xdr:col>50</xdr:col>
      <xdr:colOff>165100</xdr:colOff>
      <xdr:row>56</xdr:row>
      <xdr:rowOff>71331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87858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9439</xdr:rowOff>
    </xdr:from>
    <xdr:to>
      <xdr:col>46</xdr:col>
      <xdr:colOff>38100</xdr:colOff>
      <xdr:row>52</xdr:row>
      <xdr:rowOff>111039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127566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7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164836</xdr:rowOff>
    </xdr:from>
    <xdr:to>
      <xdr:col>41</xdr:col>
      <xdr:colOff>101600</xdr:colOff>
      <xdr:row>53</xdr:row>
      <xdr:rowOff>94986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0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111513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8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18390</xdr:rowOff>
    </xdr:from>
    <xdr:to>
      <xdr:col>36</xdr:col>
      <xdr:colOff>165100</xdr:colOff>
      <xdr:row>53</xdr:row>
      <xdr:rowOff>119990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1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136517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8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54015</xdr:rowOff>
    </xdr:from>
    <xdr:to>
      <xdr:col>54</xdr:col>
      <xdr:colOff>189865</xdr:colOff>
      <xdr:row>78</xdr:row>
      <xdr:rowOff>24892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569865"/>
          <a:ext cx="1270" cy="82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28719</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1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24892</xdr:rowOff>
    </xdr:from>
    <xdr:to>
      <xdr:col>55</xdr:col>
      <xdr:colOff>88900</xdr:colOff>
      <xdr:row>78</xdr:row>
      <xdr:rowOff>24892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692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34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54015</xdr:rowOff>
    </xdr:from>
    <xdr:to>
      <xdr:col>55</xdr:col>
      <xdr:colOff>88900</xdr:colOff>
      <xdr:row>73</xdr:row>
      <xdr:rowOff>54015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5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42956</xdr:rowOff>
    </xdr:from>
    <xdr:to>
      <xdr:col>55</xdr:col>
      <xdr:colOff>0</xdr:colOff>
      <xdr:row>77</xdr:row>
      <xdr:rowOff>58655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01706"/>
          <a:ext cx="838200" cy="35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55005</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6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76578</xdr:rowOff>
    </xdr:from>
    <xdr:to>
      <xdr:col>55</xdr:col>
      <xdr:colOff>50800</xdr:colOff>
      <xdr:row>78</xdr:row>
      <xdr:rowOff>6728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120275</xdr:rowOff>
    </xdr:from>
    <xdr:to>
      <xdr:col>50</xdr:col>
      <xdr:colOff>114300</xdr:colOff>
      <xdr:row>75</xdr:row>
      <xdr:rowOff>42956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121775"/>
          <a:ext cx="889000" cy="77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72092</xdr:rowOff>
    </xdr:from>
    <xdr:to>
      <xdr:col>50</xdr:col>
      <xdr:colOff>165100</xdr:colOff>
      <xdr:row>78</xdr:row>
      <xdr:rowOff>2242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164819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120275</xdr:rowOff>
    </xdr:from>
    <xdr:to>
      <xdr:col>45</xdr:col>
      <xdr:colOff>177800</xdr:colOff>
      <xdr:row>72</xdr:row>
      <xdr:rowOff>132905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121775"/>
          <a:ext cx="889000" cy="3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68571</xdr:rowOff>
    </xdr:from>
    <xdr:to>
      <xdr:col>46</xdr:col>
      <xdr:colOff>38100</xdr:colOff>
      <xdr:row>77</xdr:row>
      <xdr:rowOff>170171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161298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132905</xdr:rowOff>
    </xdr:from>
    <xdr:to>
      <xdr:col>41</xdr:col>
      <xdr:colOff>50800</xdr:colOff>
      <xdr:row>73</xdr:row>
      <xdr:rowOff>167646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477305"/>
          <a:ext cx="889000" cy="2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33682</xdr:rowOff>
    </xdr:from>
    <xdr:to>
      <xdr:col>41</xdr:col>
      <xdr:colOff>101600</xdr:colOff>
      <xdr:row>77</xdr:row>
      <xdr:rowOff>135282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126409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36128</xdr:rowOff>
    </xdr:from>
    <xdr:to>
      <xdr:col>36</xdr:col>
      <xdr:colOff>165100</xdr:colOff>
      <xdr:row>77</xdr:row>
      <xdr:rowOff>137728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7855</xdr:rowOff>
    </xdr:from>
    <xdr:to>
      <xdr:col>55</xdr:col>
      <xdr:colOff>50800</xdr:colOff>
      <xdr:row>77</xdr:row>
      <xdr:rowOff>109455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30732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163606</xdr:rowOff>
    </xdr:from>
    <xdr:to>
      <xdr:col>50</xdr:col>
      <xdr:colOff>165100</xdr:colOff>
      <xdr:row>75</xdr:row>
      <xdr:rowOff>93756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110283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69475</xdr:rowOff>
    </xdr:from>
    <xdr:to>
      <xdr:col>46</xdr:col>
      <xdr:colOff>38100</xdr:colOff>
      <xdr:row>70</xdr:row>
      <xdr:rowOff>171075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16152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18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82105</xdr:rowOff>
    </xdr:from>
    <xdr:to>
      <xdr:col>41</xdr:col>
      <xdr:colOff>101600</xdr:colOff>
      <xdr:row>73</xdr:row>
      <xdr:rowOff>12255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28782</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2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116846</xdr:rowOff>
    </xdr:from>
    <xdr:to>
      <xdr:col>36</xdr:col>
      <xdr:colOff>165100</xdr:colOff>
      <xdr:row>74</xdr:row>
      <xdr:rowOff>46996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63523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4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46954</xdr:rowOff>
    </xdr:from>
    <xdr:to>
      <xdr:col>55</xdr:col>
      <xdr:colOff>0</xdr:colOff>
      <xdr:row>98</xdr:row>
      <xdr:rowOff>127535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49054"/>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19701</xdr:rowOff>
    </xdr:from>
    <xdr:to>
      <xdr:col>50</xdr:col>
      <xdr:colOff>114300</xdr:colOff>
      <xdr:row>98</xdr:row>
      <xdr:rowOff>127535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21801"/>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13072</xdr:rowOff>
    </xdr:from>
    <xdr:to>
      <xdr:col>45</xdr:col>
      <xdr:colOff>177800</xdr:colOff>
      <xdr:row>98</xdr:row>
      <xdr:rowOff>19701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517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13072</xdr:rowOff>
    </xdr:from>
    <xdr:to>
      <xdr:col>41</xdr:col>
      <xdr:colOff>50800</xdr:colOff>
      <xdr:row>98</xdr:row>
      <xdr:rowOff>73096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15172"/>
          <a:ext cx="8890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167604</xdr:rowOff>
    </xdr:from>
    <xdr:to>
      <xdr:col>55</xdr:col>
      <xdr:colOff>50800</xdr:colOff>
      <xdr:row>98</xdr:row>
      <xdr:rowOff>97754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146031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76735</xdr:rowOff>
    </xdr:from>
    <xdr:to>
      <xdr:col>50</xdr:col>
      <xdr:colOff>165100</xdr:colOff>
      <xdr:row>99</xdr:row>
      <xdr:rowOff>6885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169462</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140351</xdr:rowOff>
    </xdr:from>
    <xdr:to>
      <xdr:col>46</xdr:col>
      <xdr:colOff>38100</xdr:colOff>
      <xdr:row>98</xdr:row>
      <xdr:rowOff>70501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133722</xdr:rowOff>
    </xdr:from>
    <xdr:to>
      <xdr:col>41</xdr:col>
      <xdr:colOff>101600</xdr:colOff>
      <xdr:row>98</xdr:row>
      <xdr:rowOff>63872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22296</xdr:rowOff>
    </xdr:from>
    <xdr:to>
      <xdr:col>36</xdr:col>
      <xdr:colOff>165100</xdr:colOff>
      <xdr:row>98</xdr:row>
      <xdr:rowOff>123896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115023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91313</xdr:rowOff>
    </xdr:from>
    <xdr:to>
      <xdr:col>85</xdr:col>
      <xdr:colOff>127000</xdr:colOff>
      <xdr:row>38</xdr:row>
      <xdr:rowOff>61214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749163"/>
          <a:ext cx="838200" cy="8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100038</xdr:rowOff>
    </xdr:from>
    <xdr:to>
      <xdr:col>81</xdr:col>
      <xdr:colOff>50800</xdr:colOff>
      <xdr:row>38</xdr:row>
      <xdr:rowOff>61214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272238"/>
          <a:ext cx="889000" cy="3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100038</xdr:rowOff>
    </xdr:from>
    <xdr:to>
      <xdr:col>76</xdr:col>
      <xdr:colOff>114300</xdr:colOff>
      <xdr:row>37</xdr:row>
      <xdr:rowOff>67691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272238"/>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67691</xdr:rowOff>
    </xdr:from>
    <xdr:to>
      <xdr:col>71</xdr:col>
      <xdr:colOff>177800</xdr:colOff>
      <xdr:row>37</xdr:row>
      <xdr:rowOff>85027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11341"/>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47515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40513</xdr:rowOff>
    </xdr:from>
    <xdr:to>
      <xdr:col>85</xdr:col>
      <xdr:colOff>177800</xdr:colOff>
      <xdr:row>33</xdr:row>
      <xdr:rowOff>142113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63390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5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10414</xdr:rowOff>
    </xdr:from>
    <xdr:to>
      <xdr:col>81</xdr:col>
      <xdr:colOff>101600</xdr:colOff>
      <xdr:row>38</xdr:row>
      <xdr:rowOff>112014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128541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49238</xdr:rowOff>
    </xdr:from>
    <xdr:to>
      <xdr:col>76</xdr:col>
      <xdr:colOff>165100</xdr:colOff>
      <xdr:row>36</xdr:row>
      <xdr:rowOff>150838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2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167365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9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xdr:rowOff>
    </xdr:from>
    <xdr:to>
      <xdr:col>72</xdr:col>
      <xdr:colOff>38100</xdr:colOff>
      <xdr:row>37</xdr:row>
      <xdr:rowOff>118491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135018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34227</xdr:rowOff>
    </xdr:from>
    <xdr:to>
      <xdr:col>67</xdr:col>
      <xdr:colOff>101600</xdr:colOff>
      <xdr:row>37</xdr:row>
      <xdr:rowOff>135827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152354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76091</xdr:rowOff>
    </xdr:from>
    <xdr:to>
      <xdr:col>85</xdr:col>
      <xdr:colOff>127000</xdr:colOff>
      <xdr:row>76</xdr:row>
      <xdr:rowOff>120241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06291"/>
          <a:ext cx="8382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71920</xdr:rowOff>
    </xdr:from>
    <xdr:to>
      <xdr:col>81</xdr:col>
      <xdr:colOff>50800</xdr:colOff>
      <xdr:row>76</xdr:row>
      <xdr:rowOff>76091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0212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66033</xdr:rowOff>
    </xdr:from>
    <xdr:to>
      <xdr:col>76</xdr:col>
      <xdr:colOff>114300</xdr:colOff>
      <xdr:row>76</xdr:row>
      <xdr:rowOff>71920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9623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66033</xdr:rowOff>
    </xdr:from>
    <xdr:to>
      <xdr:col>71</xdr:col>
      <xdr:colOff>177800</xdr:colOff>
      <xdr:row>76</xdr:row>
      <xdr:rowOff>67120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9623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69441</xdr:rowOff>
    </xdr:from>
    <xdr:to>
      <xdr:col>85</xdr:col>
      <xdr:colOff>177800</xdr:colOff>
      <xdr:row>76</xdr:row>
      <xdr:rowOff>171041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92318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25291</xdr:rowOff>
    </xdr:from>
    <xdr:to>
      <xdr:col>81</xdr:col>
      <xdr:colOff>101600</xdr:colOff>
      <xdr:row>76</xdr:row>
      <xdr:rowOff>126891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143419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21120</xdr:rowOff>
    </xdr:from>
    <xdr:to>
      <xdr:col>76</xdr:col>
      <xdr:colOff>165100</xdr:colOff>
      <xdr:row>76</xdr:row>
      <xdr:rowOff>122720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139247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15233</xdr:rowOff>
    </xdr:from>
    <xdr:to>
      <xdr:col>72</xdr:col>
      <xdr:colOff>38100</xdr:colOff>
      <xdr:row>76</xdr:row>
      <xdr:rowOff>116833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133361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16320</xdr:rowOff>
    </xdr:from>
    <xdr:to>
      <xdr:col>67</xdr:col>
      <xdr:colOff>101600</xdr:colOff>
      <xdr:row>76</xdr:row>
      <xdr:rowOff>117920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109047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116931</xdr:rowOff>
    </xdr:from>
    <xdr:to>
      <xdr:col>85</xdr:col>
      <xdr:colOff>126364</xdr:colOff>
      <xdr:row>98</xdr:row>
      <xdr:rowOff>25298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6404681"/>
          <a:ext cx="1269" cy="4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29125</xdr:rowOff>
    </xdr:from>
    <xdr:ext cx="313932"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31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25298</xdr:rowOff>
    </xdr:from>
    <xdr:to>
      <xdr:col>86</xdr:col>
      <xdr:colOff>25400</xdr:colOff>
      <xdr:row>98</xdr:row>
      <xdr:rowOff>25298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63608</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61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116931</xdr:rowOff>
    </xdr:from>
    <xdr:to>
      <xdr:col>86</xdr:col>
      <xdr:colOff>25400</xdr:colOff>
      <xdr:row>95</xdr:row>
      <xdr:rowOff>116931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40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111423</xdr:rowOff>
    </xdr:from>
    <xdr:to>
      <xdr:col>85</xdr:col>
      <xdr:colOff>127000</xdr:colOff>
      <xdr:row>97</xdr:row>
      <xdr:rowOff>160737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42073"/>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107359</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6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84482</xdr:rowOff>
    </xdr:from>
    <xdr:to>
      <xdr:col>85</xdr:col>
      <xdr:colOff>177800</xdr:colOff>
      <xdr:row>98</xdr:row>
      <xdr:rowOff>14632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55364</xdr:rowOff>
    </xdr:from>
    <xdr:to>
      <xdr:col>81</xdr:col>
      <xdr:colOff>50800</xdr:colOff>
      <xdr:row>97</xdr:row>
      <xdr:rowOff>111423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686014"/>
          <a:ext cx="8890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89232</xdr:rowOff>
    </xdr:from>
    <xdr:to>
      <xdr:col>81</xdr:col>
      <xdr:colOff>101600</xdr:colOff>
      <xdr:row>98</xdr:row>
      <xdr:rowOff>19382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1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10509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81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171236</xdr:rowOff>
    </xdr:from>
    <xdr:to>
      <xdr:col>76</xdr:col>
      <xdr:colOff>114300</xdr:colOff>
      <xdr:row>97</xdr:row>
      <xdr:rowOff>55364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58986"/>
          <a:ext cx="889000" cy="2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94335</xdr:rowOff>
    </xdr:from>
    <xdr:to>
      <xdr:col>76</xdr:col>
      <xdr:colOff>165100</xdr:colOff>
      <xdr:row>98</xdr:row>
      <xdr:rowOff>24485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15612</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8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88860</xdr:rowOff>
    </xdr:from>
    <xdr:to>
      <xdr:col>71</xdr:col>
      <xdr:colOff>177800</xdr:colOff>
      <xdr:row>95</xdr:row>
      <xdr:rowOff>171236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5519360"/>
          <a:ext cx="889000" cy="9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69658</xdr:rowOff>
    </xdr:from>
    <xdr:to>
      <xdr:col>72</xdr:col>
      <xdr:colOff>38100</xdr:colOff>
      <xdr:row>97</xdr:row>
      <xdr:rowOff>171258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162385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4118</xdr:rowOff>
    </xdr:from>
    <xdr:to>
      <xdr:col>67</xdr:col>
      <xdr:colOff>101600</xdr:colOff>
      <xdr:row>97</xdr:row>
      <xdr:rowOff>105718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96845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109937</xdr:rowOff>
    </xdr:from>
    <xdr:to>
      <xdr:col>85</xdr:col>
      <xdr:colOff>177800</xdr:colOff>
      <xdr:row>98</xdr:row>
      <xdr:rowOff>40087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62909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60623</xdr:rowOff>
    </xdr:from>
    <xdr:to>
      <xdr:col>81</xdr:col>
      <xdr:colOff>101600</xdr:colOff>
      <xdr:row>97</xdr:row>
      <xdr:rowOff>162223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4564</xdr:rowOff>
    </xdr:from>
    <xdr:to>
      <xdr:col>76</xdr:col>
      <xdr:colOff>165100</xdr:colOff>
      <xdr:row>97</xdr:row>
      <xdr:rowOff>106164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122691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120436</xdr:rowOff>
    </xdr:from>
    <xdr:to>
      <xdr:col>72</xdr:col>
      <xdr:colOff>38100</xdr:colOff>
      <xdr:row>96</xdr:row>
      <xdr:rowOff>50586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67113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38060</xdr:rowOff>
    </xdr:from>
    <xdr:to>
      <xdr:col>67</xdr:col>
      <xdr:colOff>101600</xdr:colOff>
      <xdr:row>90</xdr:row>
      <xdr:rowOff>139660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4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156187</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24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88755</xdr:rowOff>
    </xdr:from>
    <xdr:to>
      <xdr:col>116</xdr:col>
      <xdr:colOff>63500</xdr:colOff>
      <xdr:row>39</xdr:row>
      <xdr:rowOff>89190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75305"/>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89190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7073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88864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7073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88864</xdr:rowOff>
    </xdr:from>
    <xdr:to>
      <xdr:col>102</xdr:col>
      <xdr:colOff>114300</xdr:colOff>
      <xdr:row>39</xdr:row>
      <xdr:rowOff>95286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75414"/>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37955</xdr:rowOff>
    </xdr:from>
    <xdr:to>
      <xdr:col>116</xdr:col>
      <xdr:colOff>114300</xdr:colOff>
      <xdr:row>39</xdr:row>
      <xdr:rowOff>139555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124332</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38390</xdr:rowOff>
    </xdr:from>
    <xdr:to>
      <xdr:col>112</xdr:col>
      <xdr:colOff>38100</xdr:colOff>
      <xdr:row>39</xdr:row>
      <xdr:rowOff>139990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131117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33383</xdr:rowOff>
    </xdr:from>
    <xdr:to>
      <xdr:col>107</xdr:col>
      <xdr:colOff>101600</xdr:colOff>
      <xdr:row>39</xdr:row>
      <xdr:rowOff>134983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126110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81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38064</xdr:rowOff>
    </xdr:from>
    <xdr:to>
      <xdr:col>102</xdr:col>
      <xdr:colOff>165100</xdr:colOff>
      <xdr:row>39</xdr:row>
      <xdr:rowOff>139664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130791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44486</xdr:rowOff>
    </xdr:from>
    <xdr:to>
      <xdr:col>98</xdr:col>
      <xdr:colOff>38100</xdr:colOff>
      <xdr:row>39</xdr:row>
      <xdr:rowOff>146086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137213</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72225</xdr:rowOff>
    </xdr:from>
    <xdr:to>
      <xdr:col>116</xdr:col>
      <xdr:colOff>63500</xdr:colOff>
      <xdr:row>56</xdr:row>
      <xdr:rowOff>72682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734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69520</xdr:rowOff>
    </xdr:from>
    <xdr:to>
      <xdr:col>111</xdr:col>
      <xdr:colOff>177800</xdr:colOff>
      <xdr:row>56</xdr:row>
      <xdr:rowOff>72682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67072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67387</xdr:rowOff>
    </xdr:from>
    <xdr:to>
      <xdr:col>107</xdr:col>
      <xdr:colOff>50800</xdr:colOff>
      <xdr:row>56</xdr:row>
      <xdr:rowOff>69520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66858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44603</xdr:rowOff>
    </xdr:from>
    <xdr:to>
      <xdr:col>102</xdr:col>
      <xdr:colOff>114300</xdr:colOff>
      <xdr:row>56</xdr:row>
      <xdr:rowOff>67387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645803"/>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94111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3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21425</xdr:rowOff>
    </xdr:from>
    <xdr:to>
      <xdr:col>116</xdr:col>
      <xdr:colOff>114300</xdr:colOff>
      <xdr:row>56</xdr:row>
      <xdr:rowOff>123025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44302</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21882</xdr:rowOff>
    </xdr:from>
    <xdr:to>
      <xdr:col>112</xdr:col>
      <xdr:colOff>38100</xdr:colOff>
      <xdr:row>56</xdr:row>
      <xdr:rowOff>123482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140009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3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18720</xdr:rowOff>
    </xdr:from>
    <xdr:to>
      <xdr:col>107</xdr:col>
      <xdr:colOff>101600</xdr:colOff>
      <xdr:row>56</xdr:row>
      <xdr:rowOff>120320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136847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3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16587</xdr:rowOff>
    </xdr:from>
    <xdr:to>
      <xdr:col>102</xdr:col>
      <xdr:colOff>165100</xdr:colOff>
      <xdr:row>56</xdr:row>
      <xdr:rowOff>118187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134714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165253</xdr:rowOff>
    </xdr:from>
    <xdr:to>
      <xdr:col>98</xdr:col>
      <xdr:colOff>38100</xdr:colOff>
      <xdr:row>56</xdr:row>
      <xdr:rowOff>95403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111930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154863</xdr:rowOff>
    </xdr:from>
    <xdr:to>
      <xdr:col>116</xdr:col>
      <xdr:colOff>62864</xdr:colOff>
      <xdr:row>78</xdr:row>
      <xdr:rowOff>51141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3013613"/>
          <a:ext cx="1269" cy="41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54968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51141</xdr:rowOff>
    </xdr:from>
    <xdr:to>
      <xdr:col>116</xdr:col>
      <xdr:colOff>152400</xdr:colOff>
      <xdr:row>78</xdr:row>
      <xdr:rowOff>51141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2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101540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154863</xdr:rowOff>
    </xdr:from>
    <xdr:to>
      <xdr:col>116</xdr:col>
      <xdr:colOff>152400</xdr:colOff>
      <xdr:row>75</xdr:row>
      <xdr:rowOff>154863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01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147236</xdr:rowOff>
    </xdr:from>
    <xdr:to>
      <xdr:col>116</xdr:col>
      <xdr:colOff>63500</xdr:colOff>
      <xdr:row>75</xdr:row>
      <xdr:rowOff>154863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005986"/>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25881</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47454</xdr:rowOff>
    </xdr:from>
    <xdr:to>
      <xdr:col>116</xdr:col>
      <xdr:colOff>114300</xdr:colOff>
      <xdr:row>77</xdr:row>
      <xdr:rowOff>149054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4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4118</xdr:rowOff>
    </xdr:from>
    <xdr:to>
      <xdr:col>111</xdr:col>
      <xdr:colOff>177800</xdr:colOff>
      <xdr:row>75</xdr:row>
      <xdr:rowOff>147236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91418"/>
          <a:ext cx="889000" cy="3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42121</xdr:rowOff>
    </xdr:from>
    <xdr:to>
      <xdr:col>112</xdr:col>
      <xdr:colOff>38100</xdr:colOff>
      <xdr:row>77</xdr:row>
      <xdr:rowOff>143721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134848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19983</xdr:rowOff>
    </xdr:from>
    <xdr:to>
      <xdr:col>107</xdr:col>
      <xdr:colOff>50800</xdr:colOff>
      <xdr:row>74</xdr:row>
      <xdr:rowOff>4118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192933"/>
          <a:ext cx="889000" cy="4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39469</xdr:rowOff>
    </xdr:from>
    <xdr:to>
      <xdr:col>107</xdr:col>
      <xdr:colOff>101600</xdr:colOff>
      <xdr:row>77</xdr:row>
      <xdr:rowOff>141069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4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132196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19983</xdr:rowOff>
    </xdr:from>
    <xdr:to>
      <xdr:col>102</xdr:col>
      <xdr:colOff>114300</xdr:colOff>
      <xdr:row>75</xdr:row>
      <xdr:rowOff>65641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192933"/>
          <a:ext cx="889000" cy="7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17280</xdr:rowOff>
    </xdr:from>
    <xdr:to>
      <xdr:col>102</xdr:col>
      <xdr:colOff>165100</xdr:colOff>
      <xdr:row>77</xdr:row>
      <xdr:rowOff>118880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110007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2665</xdr:rowOff>
    </xdr:from>
    <xdr:to>
      <xdr:col>98</xdr:col>
      <xdr:colOff>38100</xdr:colOff>
      <xdr:row>77</xdr:row>
      <xdr:rowOff>104265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95392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104063</xdr:rowOff>
    </xdr:from>
    <xdr:to>
      <xdr:col>116</xdr:col>
      <xdr:colOff>114300</xdr:colOff>
      <xdr:row>76</xdr:row>
      <xdr:rowOff>34213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57090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96436</xdr:rowOff>
    </xdr:from>
    <xdr:to>
      <xdr:col>112</xdr:col>
      <xdr:colOff>38100</xdr:colOff>
      <xdr:row>76</xdr:row>
      <xdr:rowOff>26586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43113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124768</xdr:rowOff>
    </xdr:from>
    <xdr:to>
      <xdr:col>107</xdr:col>
      <xdr:colOff>101600</xdr:colOff>
      <xdr:row>74</xdr:row>
      <xdr:rowOff>54918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71445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140633</xdr:rowOff>
    </xdr:from>
    <xdr:to>
      <xdr:col>102</xdr:col>
      <xdr:colOff>165100</xdr:colOff>
      <xdr:row>71</xdr:row>
      <xdr:rowOff>70783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87310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19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14841</xdr:rowOff>
    </xdr:from>
    <xdr:to>
      <xdr:col>98</xdr:col>
      <xdr:colOff>38100</xdr:colOff>
      <xdr:row>75</xdr:row>
      <xdr:rowOff>116441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132968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東日本大震災からの復旧・復興事業により、全体的に類団平均よりも高く推移している。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義務的経費について、人件費では震災対応時間外手当や災害派遣職員手当などによりやや高めの推移を見せている。扶助費では主に</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自立支援医療費について、生活保護者の本制度利用者の増などにより</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前年度から</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増加</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している。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投資的経費について、新規整備に係る普通建設事業では主に</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高度衛生管理型荷さばき所整備事業の減など</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により大きく減少した。災害復旧事業費では主に漁港施設災害復旧での</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繰越事業の事業進捗により増</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となった。</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繰出金では主に復旧・復興事業の進捗に伴う下水道事業に対する繰出金の減により前年度から減少しているが、類似団体平均を大きく上回っている。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積立金では主に復旧・復興事業の進捗に伴う東日本大震災復興交付金基金の減により前年度から減少し、類団平均を</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下</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回</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った</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今後は、復旧・復興事業の完了後も見据え、各性質ごとの推移を注視していく必要がある。</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137871</xdr:rowOff>
    </xdr:from>
    <xdr:to>
      <xdr:col>24</xdr:col>
      <xdr:colOff>63500</xdr:colOff>
      <xdr:row>33</xdr:row>
      <xdr:rowOff>148387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9572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134214</xdr:rowOff>
    </xdr:from>
    <xdr:to>
      <xdr:col>19</xdr:col>
      <xdr:colOff>177800</xdr:colOff>
      <xdr:row>33</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20614"/>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134214</xdr:rowOff>
    </xdr:from>
    <xdr:to>
      <xdr:col>15</xdr:col>
      <xdr:colOff>50800</xdr:colOff>
      <xdr:row>33</xdr:row>
      <xdr:rowOff>24028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20614"/>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24028</xdr:rowOff>
    </xdr:from>
    <xdr:to>
      <xdr:col>10</xdr:col>
      <xdr:colOff>114300</xdr:colOff>
      <xdr:row>34</xdr:row>
      <xdr:rowOff>67463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8187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19575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97587</xdr:rowOff>
    </xdr:from>
    <xdr:to>
      <xdr:col>24</xdr:col>
      <xdr:colOff>114300</xdr:colOff>
      <xdr:row>34</xdr:row>
      <xdr:rowOff>27737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120464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87071</xdr:rowOff>
    </xdr:from>
    <xdr:to>
      <xdr:col>20</xdr:col>
      <xdr:colOff>38100</xdr:colOff>
      <xdr:row>34</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33748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83414</xdr:rowOff>
    </xdr:from>
    <xdr:to>
      <xdr:col>15</xdr:col>
      <xdr:colOff>101600</xdr:colOff>
      <xdr:row>33</xdr:row>
      <xdr:rowOff>13564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30091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144678</xdr:rowOff>
    </xdr:from>
    <xdr:to>
      <xdr:col>10</xdr:col>
      <xdr:colOff>165100</xdr:colOff>
      <xdr:row>33</xdr:row>
      <xdr:rowOff>74828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91355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16663</xdr:rowOff>
    </xdr:from>
    <xdr:to>
      <xdr:col>6</xdr:col>
      <xdr:colOff>38100</xdr:colOff>
      <xdr:row>34</xdr:row>
      <xdr:rowOff>118263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109390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138200</xdr:rowOff>
    </xdr:from>
    <xdr:to>
      <xdr:col>24</xdr:col>
      <xdr:colOff>62865</xdr:colOff>
      <xdr:row>58</xdr:row>
      <xdr:rowOff>13211</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567950"/>
          <a:ext cx="1270" cy="38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17038</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13211</xdr:rowOff>
    </xdr:from>
    <xdr:to>
      <xdr:col>24</xdr:col>
      <xdr:colOff>152400</xdr:colOff>
      <xdr:row>58</xdr:row>
      <xdr:rowOff>13211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5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84877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934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138200</xdr:rowOff>
    </xdr:from>
    <xdr:to>
      <xdr:col>24</xdr:col>
      <xdr:colOff>152400</xdr:colOff>
      <xdr:row>55</xdr:row>
      <xdr:rowOff>138200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5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59731</xdr:rowOff>
    </xdr:from>
    <xdr:to>
      <xdr:col>24</xdr:col>
      <xdr:colOff>63500</xdr:colOff>
      <xdr:row>57</xdr:row>
      <xdr:rowOff>103494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32381"/>
          <a:ext cx="8382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69559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0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46682</xdr:rowOff>
    </xdr:from>
    <xdr:to>
      <xdr:col>24</xdr:col>
      <xdr:colOff>114300</xdr:colOff>
      <xdr:row>57</xdr:row>
      <xdr:rowOff>148282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3157</xdr:rowOff>
    </xdr:from>
    <xdr:to>
      <xdr:col>19</xdr:col>
      <xdr:colOff>177800</xdr:colOff>
      <xdr:row>57</xdr:row>
      <xdr:rowOff>59731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75807"/>
          <a:ext cx="889000" cy="5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37817</xdr:rowOff>
    </xdr:from>
    <xdr:to>
      <xdr:col>20</xdr:col>
      <xdr:colOff>38100</xdr:colOff>
      <xdr:row>57</xdr:row>
      <xdr:rowOff>139417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130544</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107915</xdr:rowOff>
    </xdr:from>
    <xdr:to>
      <xdr:col>15</xdr:col>
      <xdr:colOff>50800</xdr:colOff>
      <xdr:row>57</xdr:row>
      <xdr:rowOff>3157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37665"/>
          <a:ext cx="889000" cy="2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42480</xdr:rowOff>
    </xdr:from>
    <xdr:to>
      <xdr:col>15</xdr:col>
      <xdr:colOff>101600</xdr:colOff>
      <xdr:row>57</xdr:row>
      <xdr:rowOff>144080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135207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92466</xdr:rowOff>
    </xdr:from>
    <xdr:to>
      <xdr:col>10</xdr:col>
      <xdr:colOff>114300</xdr:colOff>
      <xdr:row>55</xdr:row>
      <xdr:rowOff>107915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8836416"/>
          <a:ext cx="889000" cy="7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19794</xdr:rowOff>
    </xdr:from>
    <xdr:to>
      <xdr:col>10</xdr:col>
      <xdr:colOff>165100</xdr:colOff>
      <xdr:row>57</xdr:row>
      <xdr:rowOff>121394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112521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167708</xdr:rowOff>
    </xdr:from>
    <xdr:to>
      <xdr:col>6</xdr:col>
      <xdr:colOff>38100</xdr:colOff>
      <xdr:row>57</xdr:row>
      <xdr:rowOff>97858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88985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52694</xdr:rowOff>
    </xdr:from>
    <xdr:to>
      <xdr:col>24</xdr:col>
      <xdr:colOff>114300</xdr:colOff>
      <xdr:row>57</xdr:row>
      <xdr:rowOff>154294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25109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8931</xdr:rowOff>
    </xdr:from>
    <xdr:to>
      <xdr:col>20</xdr:col>
      <xdr:colOff>38100</xdr:colOff>
      <xdr:row>57</xdr:row>
      <xdr:rowOff>110531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127058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5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123807</xdr:rowOff>
    </xdr:from>
    <xdr:to>
      <xdr:col>15</xdr:col>
      <xdr:colOff>101600</xdr:colOff>
      <xdr:row>57</xdr:row>
      <xdr:rowOff>53957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70484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57115</xdr:rowOff>
    </xdr:from>
    <xdr:to>
      <xdr:col>10</xdr:col>
      <xdr:colOff>165100</xdr:colOff>
      <xdr:row>55</xdr:row>
      <xdr:rowOff>158715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41666</xdr:rowOff>
    </xdr:from>
    <xdr:to>
      <xdr:col>6</xdr:col>
      <xdr:colOff>38100</xdr:colOff>
      <xdr:row>51</xdr:row>
      <xdr:rowOff>143266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8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159793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85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65318</xdr:rowOff>
    </xdr:from>
    <xdr:to>
      <xdr:col>24</xdr:col>
      <xdr:colOff>63500</xdr:colOff>
      <xdr:row>76</xdr:row>
      <xdr:rowOff>97648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5518"/>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97648</xdr:rowOff>
    </xdr:from>
    <xdr:to>
      <xdr:col>19</xdr:col>
      <xdr:colOff>177800</xdr:colOff>
      <xdr:row>76</xdr:row>
      <xdr:rowOff>103538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784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103538</xdr:rowOff>
    </xdr:from>
    <xdr:to>
      <xdr:col>15</xdr:col>
      <xdr:colOff>50800</xdr:colOff>
      <xdr:row>76</xdr:row>
      <xdr:rowOff>123371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3738"/>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123371</xdr:rowOff>
    </xdr:from>
    <xdr:to>
      <xdr:col>10</xdr:col>
      <xdr:colOff>114300</xdr:colOff>
      <xdr:row>76</xdr:row>
      <xdr:rowOff>144991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3571"/>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14518</xdr:rowOff>
    </xdr:from>
    <xdr:to>
      <xdr:col>24</xdr:col>
      <xdr:colOff>114300</xdr:colOff>
      <xdr:row>76</xdr:row>
      <xdr:rowOff>116118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46848</xdr:rowOff>
    </xdr:from>
    <xdr:to>
      <xdr:col>20</xdr:col>
      <xdr:colOff>38100</xdr:colOff>
      <xdr:row>76</xdr:row>
      <xdr:rowOff>148448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6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52738</xdr:rowOff>
    </xdr:from>
    <xdr:to>
      <xdr:col>15</xdr:col>
      <xdr:colOff>101600</xdr:colOff>
      <xdr:row>76</xdr:row>
      <xdr:rowOff>154338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72571</xdr:rowOff>
    </xdr:from>
    <xdr:to>
      <xdr:col>10</xdr:col>
      <xdr:colOff>165100</xdr:colOff>
      <xdr:row>77</xdr:row>
      <xdr:rowOff>2721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94191</xdr:rowOff>
    </xdr:from>
    <xdr:to>
      <xdr:col>6</xdr:col>
      <xdr:colOff>38100</xdr:colOff>
      <xdr:row>77</xdr:row>
      <xdr:rowOff>24341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21106</xdr:rowOff>
    </xdr:from>
    <xdr:to>
      <xdr:col>24</xdr:col>
      <xdr:colOff>63500</xdr:colOff>
      <xdr:row>98</xdr:row>
      <xdr:rowOff>76688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3206"/>
          <a:ext cx="8382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76688</xdr:rowOff>
    </xdr:from>
    <xdr:to>
      <xdr:col>19</xdr:col>
      <xdr:colOff>177800</xdr:colOff>
      <xdr:row>98</xdr:row>
      <xdr:rowOff>101704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8788"/>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49550</xdr:rowOff>
    </xdr:from>
    <xdr:to>
      <xdr:col>15</xdr:col>
      <xdr:colOff>50800</xdr:colOff>
      <xdr:row>98</xdr:row>
      <xdr:rowOff>101704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51650"/>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49550</xdr:rowOff>
    </xdr:from>
    <xdr:to>
      <xdr:col>10</xdr:col>
      <xdr:colOff>114300</xdr:colOff>
      <xdr:row>98</xdr:row>
      <xdr:rowOff>65421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51650"/>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141756</xdr:rowOff>
    </xdr:from>
    <xdr:to>
      <xdr:col>24</xdr:col>
      <xdr:colOff>114300</xdr:colOff>
      <xdr:row>98</xdr:row>
      <xdr:rowOff>71906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164633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25888</xdr:rowOff>
    </xdr:from>
    <xdr:to>
      <xdr:col>20</xdr:col>
      <xdr:colOff>38100</xdr:colOff>
      <xdr:row>98</xdr:row>
      <xdr:rowOff>127488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118615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50904</xdr:rowOff>
    </xdr:from>
    <xdr:to>
      <xdr:col>15</xdr:col>
      <xdr:colOff>101600</xdr:colOff>
      <xdr:row>98</xdr:row>
      <xdr:rowOff>152504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143631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170200</xdr:rowOff>
    </xdr:from>
    <xdr:to>
      <xdr:col>10</xdr:col>
      <xdr:colOff>165100</xdr:colOff>
      <xdr:row>98</xdr:row>
      <xdr:rowOff>100350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116877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14621</xdr:rowOff>
    </xdr:from>
    <xdr:to>
      <xdr:col>6</xdr:col>
      <xdr:colOff>38100</xdr:colOff>
      <xdr:row>98</xdr:row>
      <xdr:rowOff>116221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107348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30924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6031674"/>
          <a:ext cx="1270" cy="69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149051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80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30924</xdr:rowOff>
    </xdr:from>
    <xdr:to>
      <xdr:col>55</xdr:col>
      <xdr:colOff>88900</xdr:colOff>
      <xdr:row>35</xdr:row>
      <xdr:rowOff>30924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031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114935</xdr:rowOff>
    </xdr:from>
    <xdr:to>
      <xdr:col>55</xdr:col>
      <xdr:colOff>0</xdr:colOff>
      <xdr:row>37</xdr:row>
      <xdr:rowOff>126555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58585"/>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23703</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388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45276</xdr:rowOff>
    </xdr:from>
    <xdr:to>
      <xdr:col>55</xdr:col>
      <xdr:colOff>50800</xdr:colOff>
      <xdr:row>38</xdr:row>
      <xdr:rowOff>146876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93409</xdr:rowOff>
    </xdr:from>
    <xdr:to>
      <xdr:col>50</xdr:col>
      <xdr:colOff>114300</xdr:colOff>
      <xdr:row>37</xdr:row>
      <xdr:rowOff>114935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705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26226</xdr:rowOff>
    </xdr:from>
    <xdr:to>
      <xdr:col>50</xdr:col>
      <xdr:colOff>165100</xdr:colOff>
      <xdr:row>38</xdr:row>
      <xdr:rowOff>127826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118953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10922</xdr:rowOff>
    </xdr:from>
    <xdr:to>
      <xdr:col>45</xdr:col>
      <xdr:colOff>177800</xdr:colOff>
      <xdr:row>37</xdr:row>
      <xdr:rowOff>93409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11672"/>
          <a:ext cx="889000" cy="4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33083</xdr:rowOff>
    </xdr:from>
    <xdr:to>
      <xdr:col>46</xdr:col>
      <xdr:colOff>38100</xdr:colOff>
      <xdr:row>38</xdr:row>
      <xdr:rowOff>134683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90551</xdr:rowOff>
    </xdr:from>
    <xdr:to>
      <xdr:col>41</xdr:col>
      <xdr:colOff>50800</xdr:colOff>
      <xdr:row>35</xdr:row>
      <xdr:rowOff>10922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05501"/>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30797</xdr:rowOff>
    </xdr:from>
    <xdr:to>
      <xdr:col>41</xdr:col>
      <xdr:colOff>101600</xdr:colOff>
      <xdr:row>38</xdr:row>
      <xdr:rowOff>132397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123524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24321</xdr:rowOff>
    </xdr:from>
    <xdr:to>
      <xdr:col>36</xdr:col>
      <xdr:colOff>165100</xdr:colOff>
      <xdr:row>37</xdr:row>
      <xdr:rowOff>125921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117048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75755</xdr:rowOff>
    </xdr:from>
    <xdr:to>
      <xdr:col>55</xdr:col>
      <xdr:colOff>50800</xdr:colOff>
      <xdr:row>38</xdr:row>
      <xdr:rowOff>5905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98632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64135</xdr:rowOff>
    </xdr:from>
    <xdr:to>
      <xdr:col>50</xdr:col>
      <xdr:colOff>165100</xdr:colOff>
      <xdr:row>37</xdr:row>
      <xdr:rowOff>165735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10812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42609</xdr:rowOff>
    </xdr:from>
    <xdr:to>
      <xdr:col>46</xdr:col>
      <xdr:colOff>38100</xdr:colOff>
      <xdr:row>37</xdr:row>
      <xdr:rowOff>144209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160736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131572</xdr:rowOff>
    </xdr:from>
    <xdr:to>
      <xdr:col>41</xdr:col>
      <xdr:colOff>101600</xdr:colOff>
      <xdr:row>35</xdr:row>
      <xdr:rowOff>61722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78249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39751</xdr:rowOff>
    </xdr:from>
    <xdr:to>
      <xdr:col>36</xdr:col>
      <xdr:colOff>165100</xdr:colOff>
      <xdr:row>31</xdr:row>
      <xdr:rowOff>141351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157878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165164</xdr:rowOff>
    </xdr:from>
    <xdr:to>
      <xdr:col>54</xdr:col>
      <xdr:colOff>189865</xdr:colOff>
      <xdr:row>59</xdr:row>
      <xdr:rowOff>40246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9080564"/>
          <a:ext cx="1270" cy="10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44073</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40246</xdr:rowOff>
    </xdr:from>
    <xdr:to>
      <xdr:col>55</xdr:col>
      <xdr:colOff>88900</xdr:colOff>
      <xdr:row>59</xdr:row>
      <xdr:rowOff>40246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111841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8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165164</xdr:rowOff>
    </xdr:from>
    <xdr:to>
      <xdr:col>55</xdr:col>
      <xdr:colOff>88900</xdr:colOff>
      <xdr:row>52</xdr:row>
      <xdr:rowOff>165164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08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67767</xdr:rowOff>
    </xdr:from>
    <xdr:to>
      <xdr:col>55</xdr:col>
      <xdr:colOff>0</xdr:colOff>
      <xdr:row>57</xdr:row>
      <xdr:rowOff>150305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26067"/>
          <a:ext cx="838200" cy="5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68266</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12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89839</xdr:rowOff>
    </xdr:from>
    <xdr:to>
      <xdr:col>55</xdr:col>
      <xdr:colOff>50800</xdr:colOff>
      <xdr:row>59</xdr:row>
      <xdr:rowOff>19989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67767</xdr:rowOff>
    </xdr:from>
    <xdr:to>
      <xdr:col>50</xdr:col>
      <xdr:colOff>114300</xdr:colOff>
      <xdr:row>54</xdr:row>
      <xdr:rowOff>142875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26067"/>
          <a:ext cx="8890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91783</xdr:rowOff>
    </xdr:from>
    <xdr:to>
      <xdr:col>50</xdr:col>
      <xdr:colOff>165100</xdr:colOff>
      <xdr:row>59</xdr:row>
      <xdr:rowOff>21933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13060</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1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4979</xdr:rowOff>
    </xdr:from>
    <xdr:to>
      <xdr:col>45</xdr:col>
      <xdr:colOff>177800</xdr:colOff>
      <xdr:row>54</xdr:row>
      <xdr:rowOff>142875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577479"/>
          <a:ext cx="889000" cy="8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91719</xdr:rowOff>
    </xdr:from>
    <xdr:to>
      <xdr:col>46</xdr:col>
      <xdr:colOff>38100</xdr:colOff>
      <xdr:row>59</xdr:row>
      <xdr:rowOff>21869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12996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4979</xdr:rowOff>
    </xdr:from>
    <xdr:to>
      <xdr:col>41</xdr:col>
      <xdr:colOff>50800</xdr:colOff>
      <xdr:row>53</xdr:row>
      <xdr:rowOff>121120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577479"/>
          <a:ext cx="889000" cy="6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86513</xdr:rowOff>
    </xdr:from>
    <xdr:to>
      <xdr:col>41</xdr:col>
      <xdr:colOff>101600</xdr:colOff>
      <xdr:row>59</xdr:row>
      <xdr:rowOff>16663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7790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1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53366</xdr:rowOff>
    </xdr:from>
    <xdr:to>
      <xdr:col>36</xdr:col>
      <xdr:colOff>165100</xdr:colOff>
      <xdr:row>58</xdr:row>
      <xdr:rowOff>154966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146093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99505</xdr:rowOff>
    </xdr:from>
    <xdr:to>
      <xdr:col>55</xdr:col>
      <xdr:colOff>50800</xdr:colOff>
      <xdr:row>58</xdr:row>
      <xdr:rowOff>29655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122382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16967</xdr:rowOff>
    </xdr:from>
    <xdr:to>
      <xdr:col>50</xdr:col>
      <xdr:colOff>165100</xdr:colOff>
      <xdr:row>54</xdr:row>
      <xdr:rowOff>118567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135094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92075</xdr:rowOff>
    </xdr:from>
    <xdr:to>
      <xdr:col>46</xdr:col>
      <xdr:colOff>38100</xdr:colOff>
      <xdr:row>55</xdr:row>
      <xdr:rowOff>22225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38752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125629</xdr:rowOff>
    </xdr:from>
    <xdr:to>
      <xdr:col>41</xdr:col>
      <xdr:colOff>101600</xdr:colOff>
      <xdr:row>50</xdr:row>
      <xdr:rowOff>55779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5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72306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3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70320</xdr:rowOff>
    </xdr:from>
    <xdr:to>
      <xdr:col>36</xdr:col>
      <xdr:colOff>165100</xdr:colOff>
      <xdr:row>54</xdr:row>
      <xdr:rowOff>470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16997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27366</xdr:rowOff>
    </xdr:from>
    <xdr:to>
      <xdr:col>55</xdr:col>
      <xdr:colOff>0</xdr:colOff>
      <xdr:row>75</xdr:row>
      <xdr:rowOff>64171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86116"/>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27366</xdr:rowOff>
    </xdr:from>
    <xdr:to>
      <xdr:col>50</xdr:col>
      <xdr:colOff>114300</xdr:colOff>
      <xdr:row>75</xdr:row>
      <xdr:rowOff>37790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8611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37790</xdr:rowOff>
    </xdr:from>
    <xdr:to>
      <xdr:col>45</xdr:col>
      <xdr:colOff>177800</xdr:colOff>
      <xdr:row>75</xdr:row>
      <xdr:rowOff>60376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9654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60376</xdr:rowOff>
    </xdr:from>
    <xdr:to>
      <xdr:col>41</xdr:col>
      <xdr:colOff>50800</xdr:colOff>
      <xdr:row>75</xdr:row>
      <xdr:rowOff>117526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9191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100795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13371</xdr:rowOff>
    </xdr:from>
    <xdr:to>
      <xdr:col>55</xdr:col>
      <xdr:colOff>50800</xdr:colOff>
      <xdr:row>75</xdr:row>
      <xdr:rowOff>114971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36248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148016</xdr:rowOff>
    </xdr:from>
    <xdr:to>
      <xdr:col>50</xdr:col>
      <xdr:colOff>165100</xdr:colOff>
      <xdr:row>75</xdr:row>
      <xdr:rowOff>78166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94693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158440</xdr:rowOff>
    </xdr:from>
    <xdr:to>
      <xdr:col>46</xdr:col>
      <xdr:colOff>38100</xdr:colOff>
      <xdr:row>75</xdr:row>
      <xdr:rowOff>88590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105117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6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9576</xdr:rowOff>
    </xdr:from>
    <xdr:to>
      <xdr:col>41</xdr:col>
      <xdr:colOff>101600</xdr:colOff>
      <xdr:row>75</xdr:row>
      <xdr:rowOff>111176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127703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66726</xdr:rowOff>
    </xdr:from>
    <xdr:to>
      <xdr:col>36</xdr:col>
      <xdr:colOff>165100</xdr:colOff>
      <xdr:row>75</xdr:row>
      <xdr:rowOff>168326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9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90793</xdr:rowOff>
    </xdr:from>
    <xdr:to>
      <xdr:col>55</xdr:col>
      <xdr:colOff>0</xdr:colOff>
      <xdr:row>97</xdr:row>
      <xdr:rowOff>5955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49993"/>
          <a:ext cx="838200" cy="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93019</xdr:rowOff>
    </xdr:from>
    <xdr:to>
      <xdr:col>50</xdr:col>
      <xdr:colOff>114300</xdr:colOff>
      <xdr:row>96</xdr:row>
      <xdr:rowOff>90793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5694969"/>
          <a:ext cx="889000" cy="8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93019</xdr:rowOff>
    </xdr:from>
    <xdr:to>
      <xdr:col>45</xdr:col>
      <xdr:colOff>177800</xdr:colOff>
      <xdr:row>92</xdr:row>
      <xdr:rowOff>125037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694969"/>
          <a:ext cx="889000" cy="20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125037</xdr:rowOff>
    </xdr:from>
    <xdr:to>
      <xdr:col>41</xdr:col>
      <xdr:colOff>50800</xdr:colOff>
      <xdr:row>94</xdr:row>
      <xdr:rowOff>2718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898437"/>
          <a:ext cx="889000" cy="2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126605</xdr:rowOff>
    </xdr:from>
    <xdr:to>
      <xdr:col>55</xdr:col>
      <xdr:colOff>50800</xdr:colOff>
      <xdr:row>97</xdr:row>
      <xdr:rowOff>56755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149482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39993</xdr:rowOff>
    </xdr:from>
    <xdr:to>
      <xdr:col>50</xdr:col>
      <xdr:colOff>165100</xdr:colOff>
      <xdr:row>96</xdr:row>
      <xdr:rowOff>141593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158120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42219</xdr:rowOff>
    </xdr:from>
    <xdr:to>
      <xdr:col>46</xdr:col>
      <xdr:colOff>38100</xdr:colOff>
      <xdr:row>91</xdr:row>
      <xdr:rowOff>143819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160346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74237</xdr:rowOff>
    </xdr:from>
    <xdr:to>
      <xdr:col>41</xdr:col>
      <xdr:colOff>101600</xdr:colOff>
      <xdr:row>93</xdr:row>
      <xdr:rowOff>4387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20914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6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123368</xdr:rowOff>
    </xdr:from>
    <xdr:to>
      <xdr:col>36</xdr:col>
      <xdr:colOff>165100</xdr:colOff>
      <xdr:row>94</xdr:row>
      <xdr:rowOff>53518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70045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8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28875</xdr:rowOff>
    </xdr:from>
    <xdr:to>
      <xdr:col>85</xdr:col>
      <xdr:colOff>127000</xdr:colOff>
      <xdr:row>38</xdr:row>
      <xdr:rowOff>56627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43975"/>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14153</xdr:rowOff>
    </xdr:from>
    <xdr:to>
      <xdr:col>81</xdr:col>
      <xdr:colOff>50800</xdr:colOff>
      <xdr:row>38</xdr:row>
      <xdr:rowOff>56627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2925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14153</xdr:rowOff>
    </xdr:from>
    <xdr:to>
      <xdr:col>76</xdr:col>
      <xdr:colOff>114300</xdr:colOff>
      <xdr:row>38</xdr:row>
      <xdr:rowOff>26635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925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161965</xdr:rowOff>
    </xdr:from>
    <xdr:to>
      <xdr:col>71</xdr:col>
      <xdr:colOff>177800</xdr:colOff>
      <xdr:row>38</xdr:row>
      <xdr:rowOff>26635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05615"/>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149525</xdr:rowOff>
    </xdr:from>
    <xdr:to>
      <xdr:col>85</xdr:col>
      <xdr:colOff>177800</xdr:colOff>
      <xdr:row>38</xdr:row>
      <xdr:rowOff>79674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127952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5827</xdr:rowOff>
    </xdr:from>
    <xdr:to>
      <xdr:col>81</xdr:col>
      <xdr:colOff>101600</xdr:colOff>
      <xdr:row>38</xdr:row>
      <xdr:rowOff>107427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98554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134803</xdr:rowOff>
    </xdr:from>
    <xdr:to>
      <xdr:col>76</xdr:col>
      <xdr:colOff>165100</xdr:colOff>
      <xdr:row>38</xdr:row>
      <xdr:rowOff>64953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56080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147284</xdr:rowOff>
    </xdr:from>
    <xdr:to>
      <xdr:col>72</xdr:col>
      <xdr:colOff>38100</xdr:colOff>
      <xdr:row>38</xdr:row>
      <xdr:rowOff>77434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68562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111166</xdr:rowOff>
    </xdr:from>
    <xdr:to>
      <xdr:col>67</xdr:col>
      <xdr:colOff>101600</xdr:colOff>
      <xdr:row>38</xdr:row>
      <xdr:rowOff>41315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32442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6579</xdr:rowOff>
    </xdr:from>
    <xdr:to>
      <xdr:col>85</xdr:col>
      <xdr:colOff>127000</xdr:colOff>
      <xdr:row>58</xdr:row>
      <xdr:rowOff>80721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50679"/>
          <a:ext cx="8382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71063</xdr:rowOff>
    </xdr:from>
    <xdr:to>
      <xdr:col>81</xdr:col>
      <xdr:colOff>50800</xdr:colOff>
      <xdr:row>58</xdr:row>
      <xdr:rowOff>80721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1516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71063</xdr:rowOff>
    </xdr:from>
    <xdr:to>
      <xdr:col>76</xdr:col>
      <xdr:colOff>114300</xdr:colOff>
      <xdr:row>58</xdr:row>
      <xdr:rowOff>136537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15163"/>
          <a:ext cx="8890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168084</xdr:rowOff>
    </xdr:from>
    <xdr:to>
      <xdr:col>71</xdr:col>
      <xdr:colOff>177800</xdr:colOff>
      <xdr:row>58</xdr:row>
      <xdr:rowOff>136537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0734"/>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127229</xdr:rowOff>
    </xdr:from>
    <xdr:to>
      <xdr:col>85</xdr:col>
      <xdr:colOff>177800</xdr:colOff>
      <xdr:row>58</xdr:row>
      <xdr:rowOff>57379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42156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29921</xdr:rowOff>
    </xdr:from>
    <xdr:to>
      <xdr:col>81</xdr:col>
      <xdr:colOff>101600</xdr:colOff>
      <xdr:row>58</xdr:row>
      <xdr:rowOff>131521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122648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20263</xdr:rowOff>
    </xdr:from>
    <xdr:to>
      <xdr:col>76</xdr:col>
      <xdr:colOff>165100</xdr:colOff>
      <xdr:row>58</xdr:row>
      <xdr:rowOff>121863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112990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85737</xdr:rowOff>
    </xdr:from>
    <xdr:to>
      <xdr:col>72</xdr:col>
      <xdr:colOff>38100</xdr:colOff>
      <xdr:row>59</xdr:row>
      <xdr:rowOff>15887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117284</xdr:rowOff>
    </xdr:from>
    <xdr:to>
      <xdr:col>67</xdr:col>
      <xdr:colOff>101600</xdr:colOff>
      <xdr:row>58</xdr:row>
      <xdr:rowOff>47434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38561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61061</xdr:rowOff>
    </xdr:from>
    <xdr:to>
      <xdr:col>85</xdr:col>
      <xdr:colOff>127000</xdr:colOff>
      <xdr:row>78</xdr:row>
      <xdr:rowOff>9894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576911"/>
          <a:ext cx="838200" cy="8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52184</xdr:rowOff>
    </xdr:from>
    <xdr:to>
      <xdr:col>81</xdr:col>
      <xdr:colOff>50800</xdr:colOff>
      <xdr:row>78</xdr:row>
      <xdr:rowOff>9894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82384"/>
          <a:ext cx="889000" cy="3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52184</xdr:rowOff>
    </xdr:from>
    <xdr:to>
      <xdr:col>76</xdr:col>
      <xdr:colOff>114300</xdr:colOff>
      <xdr:row>77</xdr:row>
      <xdr:rowOff>1321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82384"/>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1321</xdr:rowOff>
    </xdr:from>
    <xdr:to>
      <xdr:col>71</xdr:col>
      <xdr:colOff>177800</xdr:colOff>
      <xdr:row>77</xdr:row>
      <xdr:rowOff>18123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0297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42296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10261</xdr:rowOff>
    </xdr:from>
    <xdr:to>
      <xdr:col>85</xdr:col>
      <xdr:colOff>177800</xdr:colOff>
      <xdr:row>73</xdr:row>
      <xdr:rowOff>111861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5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33138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130544</xdr:rowOff>
    </xdr:from>
    <xdr:to>
      <xdr:col>81</xdr:col>
      <xdr:colOff>101600</xdr:colOff>
      <xdr:row>78</xdr:row>
      <xdr:rowOff>60694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77221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1384</xdr:rowOff>
    </xdr:from>
    <xdr:to>
      <xdr:col>76</xdr:col>
      <xdr:colOff>165100</xdr:colOff>
      <xdr:row>76</xdr:row>
      <xdr:rowOff>102984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119511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121971</xdr:rowOff>
    </xdr:from>
    <xdr:to>
      <xdr:col>72</xdr:col>
      <xdr:colOff>38100</xdr:colOff>
      <xdr:row>77</xdr:row>
      <xdr:rowOff>52121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68648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138773</xdr:rowOff>
    </xdr:from>
    <xdr:to>
      <xdr:col>67</xdr:col>
      <xdr:colOff>101600</xdr:colOff>
      <xdr:row>77</xdr:row>
      <xdr:rowOff>68923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85450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4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76091</xdr:rowOff>
    </xdr:from>
    <xdr:to>
      <xdr:col>85</xdr:col>
      <xdr:colOff>127000</xdr:colOff>
      <xdr:row>96</xdr:row>
      <xdr:rowOff>120241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35291"/>
          <a:ext cx="8382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71920</xdr:rowOff>
    </xdr:from>
    <xdr:to>
      <xdr:col>81</xdr:col>
      <xdr:colOff>50800</xdr:colOff>
      <xdr:row>96</xdr:row>
      <xdr:rowOff>76091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112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66033</xdr:rowOff>
    </xdr:from>
    <xdr:to>
      <xdr:col>76</xdr:col>
      <xdr:colOff>114300</xdr:colOff>
      <xdr:row>96</xdr:row>
      <xdr:rowOff>71920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2523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66033</xdr:rowOff>
    </xdr:from>
    <xdr:to>
      <xdr:col>71</xdr:col>
      <xdr:colOff>177800</xdr:colOff>
      <xdr:row>96</xdr:row>
      <xdr:rowOff>67120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25233"/>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69441</xdr:rowOff>
    </xdr:from>
    <xdr:to>
      <xdr:col>85</xdr:col>
      <xdr:colOff>177800</xdr:colOff>
      <xdr:row>96</xdr:row>
      <xdr:rowOff>171041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92318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25291</xdr:rowOff>
    </xdr:from>
    <xdr:to>
      <xdr:col>81</xdr:col>
      <xdr:colOff>101600</xdr:colOff>
      <xdr:row>96</xdr:row>
      <xdr:rowOff>126891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143418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21120</xdr:rowOff>
    </xdr:from>
    <xdr:to>
      <xdr:col>76</xdr:col>
      <xdr:colOff>165100</xdr:colOff>
      <xdr:row>96</xdr:row>
      <xdr:rowOff>122720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139247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15233</xdr:rowOff>
    </xdr:from>
    <xdr:to>
      <xdr:col>72</xdr:col>
      <xdr:colOff>38100</xdr:colOff>
      <xdr:row>96</xdr:row>
      <xdr:rowOff>116833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133360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16320</xdr:rowOff>
    </xdr:from>
    <xdr:to>
      <xdr:col>67</xdr:col>
      <xdr:colOff>101600</xdr:colOff>
      <xdr:row>96</xdr:row>
      <xdr:rowOff>117920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109047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89271</xdr:rowOff>
    </xdr:from>
    <xdr:to>
      <xdr:col>116</xdr:col>
      <xdr:colOff>63500</xdr:colOff>
      <xdr:row>38</xdr:row>
      <xdr:rowOff>98552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04371"/>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89271</xdr:rowOff>
    </xdr:from>
    <xdr:to>
      <xdr:col>111</xdr:col>
      <xdr:colOff>177800</xdr:colOff>
      <xdr:row>38</xdr:row>
      <xdr:rowOff>92791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60437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6473</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78984</xdr:rowOff>
    </xdr:from>
    <xdr:to>
      <xdr:col>107</xdr:col>
      <xdr:colOff>50800</xdr:colOff>
      <xdr:row>38</xdr:row>
      <xdr:rowOff>92791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59408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72217</xdr:rowOff>
    </xdr:from>
    <xdr:to>
      <xdr:col>102</xdr:col>
      <xdr:colOff>114300</xdr:colOff>
      <xdr:row>38</xdr:row>
      <xdr:rowOff>78984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587317"/>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5925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161556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7129</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3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38471</xdr:rowOff>
    </xdr:from>
    <xdr:to>
      <xdr:col>112</xdr:col>
      <xdr:colOff>38100</xdr:colOff>
      <xdr:row>38</xdr:row>
      <xdr:rowOff>140071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156598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3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41991</xdr:rowOff>
    </xdr:from>
    <xdr:to>
      <xdr:col>107</xdr:col>
      <xdr:colOff>101600</xdr:colOff>
      <xdr:row>38</xdr:row>
      <xdr:rowOff>143591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160118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3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28184</xdr:rowOff>
    </xdr:from>
    <xdr:to>
      <xdr:col>102</xdr:col>
      <xdr:colOff>165100</xdr:colOff>
      <xdr:row>38</xdr:row>
      <xdr:rowOff>129784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146311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1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21417</xdr:rowOff>
    </xdr:from>
    <xdr:to>
      <xdr:col>98</xdr:col>
      <xdr:colOff>38100</xdr:colOff>
      <xdr:row>38</xdr:row>
      <xdr:rowOff>123017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139544</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総務費では主に復旧・復興事業の進捗に伴う東日本大震災復興交付金基金の減により前年度から減少している。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pPr eaLnBrk="1" fontAlgn="auto" latinLnBrk="0" hangingPunct="1"/>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民生費では類似団体平均を下回っていながらも増加傾向にあり、高齢化の進展などによる社会保障関係費の上昇により、今後も増加が見込まれる。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農林水産業費では主に新魚市場整備に係る高度衛生管理型荷さばき所整備事業などの復興事業</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の進捗により大幅に減となったが</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、類似団体平均、</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全国</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平均を上回っている。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土木費では主に</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港町地区津波復興拠点整備事業や海岸通震災復興市街地再開発事業などの復興事業の進捗により減少</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しており、県内平均を下回っているが、類似団体平均については上回っている。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教育費では震災以降、美術館整備事業や</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小中学校</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大規模改造事業などに取り組んでいるが、各年度とも類団平均を下回っている。</a:t>
          </a:r>
          <a:endPar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災害復旧費では東日本大震災からの復旧事業（繰越分）の進捗により、全国、県内平均を上回った。</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今後は、最少の経費で最大の効果をあげるという原則を損なうことなく、効果的な事業への移行、限りある財源の重点配分の徹底に努めていく。</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実質収支額の標準財政規模比は、東日本大震災以降、震災復興特別交付税など翌年度精算が必要な財源が黒字額として生じていることなどにより増加しているが、</a:t>
          </a:r>
          <a:r>
            <a:rPr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28</a:t>
          </a:r>
          <a:r>
            <a:rPr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年度以降、復旧・復興事業の進捗に伴い、翌年度精算が必要な黒字額が減少したことなどにより、</a:t>
          </a:r>
          <a:r>
            <a:rPr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減となっている。</a:t>
          </a:r>
          <a:r>
            <a:rPr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年度については、形式収支の増大が見られたため、増となっている。</a:t>
          </a:r>
          <a:r>
            <a:rPr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なお、財政調整基金残高は前年度より増となっていることから、標準財政規模比でも増となっている。</a:t>
          </a:r>
          <a:endParaRPr kumimoji="1" lang="ja-JP" altLang="en-US" sz="1400">
            <a:latin typeface="Arial" panose="020B0604020202020204" pitchFamily="34" charset="0"/>
            <a:ea typeface="ＭＳ ゴシック" pitchFamily="49" charset="-128"/>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平成</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25</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年度で、長年にわたり抱えてきた不良債務が解消され、塩竈市立病院事業会計も黒字会計となり、平成</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年度も引き続き全会計で黒字となっている。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しかしながら、まだ安定した経営状況にあるとは言えず、今後も「新改革プラン」に基づき経営健全化に努める。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平成</a:t>
          </a:r>
          <a:r>
            <a:rPr kumimoji="1" lang="en-US"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年度においては、主に下水道事業における公営企業債の元利償還金に対する繰入金が大きく</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増加</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した</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ものの、</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元利償還金について大きく自然減となった</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こと</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により、実質公債費比率の分子部分は前年度より減となった。</a:t>
          </a:r>
          <a:endParaRPr lang="ja-JP" altLang="ja-JP" sz="14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Arial" panose="020B0604020202020204" pitchFamily="34" charset="0"/>
              <a:ea typeface="ＭＳ ゴシック" pitchFamily="49" charset="-128"/>
              <a:cs typeface="Arial" panose="020B0604020202020204" pitchFamily="34" charset="0"/>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主に一般会計等に係る地方債の現在高と下水道事業における公営企業債等繰入見込額の減により、将来負担額は減となった。</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充当可能財源等については、充当可能基金</a:t>
          </a:r>
          <a:r>
            <a:rPr kumimoji="1" lang="ja-JP" altLang="en-US"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である減債基金の減</a:t>
          </a:r>
          <a:r>
            <a:rPr kumimoji="1" lang="ja-JP" altLang="ja-JP" sz="11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、基準財政需要額算入見込額は公債費の償還終了に伴い減となっている。</a:t>
          </a:r>
          <a:endParaRPr lang="ja-JP" altLang="ja-JP" sz="11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（増減理由）</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ja-JP"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主に塩竈市東日本大震災復興交付金基金での復興交付金事業の事業進捗に合わせた繰入により減少している。震災関連以外では、減債基金において、先行用地取得事業に係る公債費償還の財源に活用により減少している。</a:t>
          </a:r>
          <a:endParaRPr lang="ja-JP" altLang="ja-JP" sz="1300">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（今後の方針）</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a:t>
          </a:r>
          <a:r>
            <a:rPr kumimoji="1" lang="ja-JP"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東日本大震災復興交付金基金やふるさとしおがま復興基金などの震災関連基金については、復興・創生期間での事業完了をを目指し、その事業進捗に合わせて減少する見込みとなっている。減債基金については、引き続き公債費償還への活用により減少する見込みとな</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っている。</a:t>
          </a:r>
          <a:r>
            <a:rPr kumimoji="1" lang="ja-JP"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今後は、社会保障関係費などの増加が見込まれるため、財政調整基金の確保などに努めたい。</a:t>
          </a:r>
          <a:endParaRPr lang="ja-JP" altLang="ja-JP" sz="1300">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（基金の使途）</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・塩竈市東日本大震災復興交付金基金：復興交付金事業などの資金に充てるため設置。</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・ふるさとしおがま復興基金：災害復旧及び復興を目的とした事業の資金に充てるため設置。</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・塩竈市庁舎建設基金：本市庁舎建設の資金に充てるため設置。</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・ミナト塩竈まちづくり基金：本市の特性を活かしたふるさとづくりを進めるため設置。</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・塩竈市災害救助支援基金：本市の住民で災害により被害を被った者を救助支援するための資金を積み立てるため設置。</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（増減理由）</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・塩竈市東日本大震災復興交付金基金：復興交付金事業の事業進捗により減少。</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・ふるさとしおがま復興基金：震災関連事業の財源に活用したにより減少。</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・塩竈市庁舎建設基金：主に基金からの長期借入に係る返済利子の積立により増加。</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・ミナト塩竈まちづくり基金：主に市街地再開発事業の繰入により減少。</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・塩竈市災害救助支援基金：同額推移。</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（今後の方針）</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・塩竈市東日本大震災復興交付金基金：復興・創生期間である令和</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年度末までの復興交付金事業の完了を目指し、事業進捗に合わせて減少する見込。</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・ふるさとしおがま復興基金：復興・創生期間である令和</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年度末までの震災関連事業の完了を目指し、事業進捗に合わせて減少する見込。</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・塩竈市庁舎建設基金：基金からの長期借入が返済完了まで（令和</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13</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年度）、返済利子の積立により増加する見込。</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・ミナト塩竈まちづくり基金：事業への活用に合わせて推移。</a:t>
          </a: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・塩竈市災害救助支援基金：事業への活用に合わせて推移。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（増減理由）</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平成</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28</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年度から平成</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年度までの残高は、約</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20</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百万円ずつ増加した。増加した主な理由は、震災復興特別交付税について、翌年度で精算しなければならない分まで交付されたことにより、財政調整基金の取り崩しが減ったことによるものとなっている。</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（今後の方針）</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令和元年度</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月補正後の残高見込みは、平成</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年度末より減少する見込みとなっている。今後、社会保障関係費などの増加が見込まれるため、その財源として活用できるように、基金残高の維持、さらなる積立に努めたい。</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（増減理由）</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平成</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30</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年度の残高は、平成</a:t>
          </a:r>
          <a:r>
            <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29</a:t>
          </a:r>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年度より減少した。減少した主な理由は、先行用地取得事業に係る公債費償還の財源に活用したことによるものとなっている。</a:t>
          </a: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（今後の方針）</a:t>
          </a:r>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　引き続き公債費償還のための繰入を行うことにより、残高は年々減少する見込みとなっている。</a:t>
          </a:r>
        </a:p>
        <a:p>
          <a:endParaRPr kumimoji="1" lang="en-US" altLang="ja-JP" sz="13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類似団体平均よりは下回っているものの上昇傾向にある。これは、公共施設等の老朽化が進行していることが原因であると考えられる。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年度に策定した公共施設等総合管理計画において、公共施設を更新・統廃合・長寿命化等を計画的に行い概ね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％縮減することを目標に掲げているので、今後その計画等に基づいた取組を進めることで上昇率を抑えていく。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64498</xdr:rowOff>
    </xdr:from>
    <xdr:to>
      <xdr:col>23</xdr:col>
      <xdr:colOff>85725</xdr:colOff>
      <xdr:row>32</xdr:row>
      <xdr:rowOff>92256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32242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31841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350181"/>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は類似団体に比してやや高い水準にあるが、今後は現年度での地方債発行を抑制することで、地方債残高の縮小が図られてい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ため、適正な水準となっていくと想定される。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45254</xdr:rowOff>
    </xdr:from>
    <xdr:to>
      <xdr:col>76</xdr:col>
      <xdr:colOff>73025</xdr:colOff>
      <xdr:row>29</xdr:row>
      <xdr:rowOff>146854</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57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68131</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56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1834</xdr:rowOff>
    </xdr:from>
    <xdr:to>
      <xdr:col>72</xdr:col>
      <xdr:colOff>123825</xdr:colOff>
      <xdr:row>29</xdr:row>
      <xdr:rowOff>103434</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57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52634</xdr:rowOff>
    </xdr:from>
    <xdr:to>
      <xdr:col>76</xdr:col>
      <xdr:colOff>22225</xdr:colOff>
      <xdr:row>29</xdr:row>
      <xdr:rowOff>96054</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084300" y="5796209"/>
          <a:ext cx="711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9" name="n_1aveValue債務償還比率">
          <a:extLst>
            <a:ext uri="{FF2B5EF4-FFF2-40B4-BE49-F238E27FC236}">
              <a16:creationId xmlns:a16="http://schemas.microsoft.com/office/drawing/2014/main" id="{00000000-0008-0000-0D00-00008B000000}"/>
            </a:ext>
          </a:extLst>
        </xdr:cNvPr>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119961</xdr:rowOff>
    </xdr:from>
    <xdr:ext cx="469744" cy="259045"/>
    <xdr:sp macro="" textlink="">
      <xdr:nvSpPr>
        <xdr:cNvPr id="140" name="n_1mainValue債務償還比率">
          <a:extLst>
            <a:ext uri="{FF2B5EF4-FFF2-40B4-BE49-F238E27FC236}">
              <a16:creationId xmlns:a16="http://schemas.microsoft.com/office/drawing/2014/main" id="{00000000-0008-0000-0D00-00008C000000}"/>
            </a:ext>
          </a:extLst>
        </xdr:cNvPr>
        <xdr:cNvSpPr txBox="1"/>
      </xdr:nvSpPr>
      <xdr:spPr>
        <a:xfrm>
          <a:off x="13836727" y="55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131717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810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115389</xdr:rowOff>
    </xdr:from>
    <xdr:to>
      <xdr:col>19</xdr:col>
      <xdr:colOff>177800</xdr:colOff>
      <xdr:row>36</xdr:row>
      <xdr:rowOff>131717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62875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120079</xdr:rowOff>
    </xdr:from>
    <xdr:to>
      <xdr:col>55</xdr:col>
      <xdr:colOff>50800</xdr:colOff>
      <xdr:row>42</xdr:row>
      <xdr:rowOff>50229</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1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35006</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706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120561</xdr:rowOff>
    </xdr:from>
    <xdr:to>
      <xdr:col>50</xdr:col>
      <xdr:colOff>165100</xdr:colOff>
      <xdr:row>42</xdr:row>
      <xdr:rowOff>50711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1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170879</xdr:rowOff>
    </xdr:from>
    <xdr:to>
      <xdr:col>55</xdr:col>
      <xdr:colOff>0</xdr:colOff>
      <xdr:row>41</xdr:row>
      <xdr:rowOff>171361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200329"/>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120815</xdr:rowOff>
    </xdr:from>
    <xdr:to>
      <xdr:col>46</xdr:col>
      <xdr:colOff>38100</xdr:colOff>
      <xdr:row>42</xdr:row>
      <xdr:rowOff>50965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1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171361</xdr:rowOff>
    </xdr:from>
    <xdr:to>
      <xdr:col>50</xdr:col>
      <xdr:colOff>114300</xdr:colOff>
      <xdr:row>42</xdr:row>
      <xdr:rowOff>165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20081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41838</xdr:rowOff>
    </xdr:from>
    <xdr:ext cx="469744"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91727" y="72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42092</xdr:rowOff>
    </xdr:from>
    <xdr:ext cx="469744"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515427" y="724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128815</xdr:rowOff>
    </xdr:from>
    <xdr:to>
      <xdr:col>24</xdr:col>
      <xdr:colOff>114300</xdr:colOff>
      <xdr:row>58</xdr:row>
      <xdr:rowOff>58965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151692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8165</xdr:rowOff>
    </xdr:from>
    <xdr:to>
      <xdr:col>24</xdr:col>
      <xdr:colOff>63500</xdr:colOff>
      <xdr:row>58</xdr:row>
      <xdr:rowOff>29391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99522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29391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2908300" y="98983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E00-0000CF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E00-0000D1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E00-0000D3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97627</xdr:rowOff>
    </xdr:from>
    <xdr:to>
      <xdr:col>55</xdr:col>
      <xdr:colOff>50800</xdr:colOff>
      <xdr:row>64</xdr:row>
      <xdr:rowOff>27777</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10426700" y="10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41854</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10515600" y="10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98999</xdr:rowOff>
    </xdr:from>
    <xdr:to>
      <xdr:col>50</xdr:col>
      <xdr:colOff>165100</xdr:colOff>
      <xdr:row>64</xdr:row>
      <xdr:rowOff>29149</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09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148427</xdr:rowOff>
    </xdr:from>
    <xdr:to>
      <xdr:col>55</xdr:col>
      <xdr:colOff>0</xdr:colOff>
      <xdr:row>63</xdr:row>
      <xdr:rowOff>149799</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639300" y="1094977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107749</xdr:rowOff>
    </xdr:from>
    <xdr:to>
      <xdr:col>46</xdr:col>
      <xdr:colOff>38100</xdr:colOff>
      <xdr:row>64</xdr:row>
      <xdr:rowOff>37899</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8699500" y="10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149799</xdr:rowOff>
    </xdr:from>
    <xdr:to>
      <xdr:col>50</xdr:col>
      <xdr:colOff>114300</xdr:colOff>
      <xdr:row>63</xdr:row>
      <xdr:rowOff>158549</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8750300" y="10951149"/>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20276</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59411" y="109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29026</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83111" y="11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00000000-0008-0000-0E00-000001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E00-000003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E00-000005010000}"/>
            </a:ext>
          </a:extLst>
        </xdr:cNvPr>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E00-000010010000}"/>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69214</xdr:rowOff>
    </xdr:from>
    <xdr:to>
      <xdr:col>20</xdr:col>
      <xdr:colOff>38100</xdr:colOff>
      <xdr:row>85</xdr:row>
      <xdr:rowOff>170814</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3746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120014</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3797300" y="146456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114936</xdr:rowOff>
    </xdr:from>
    <xdr:to>
      <xdr:col>15</xdr:col>
      <xdr:colOff>101600</xdr:colOff>
      <xdr:row>86</xdr:row>
      <xdr:rowOff>45086</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2857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120014</xdr:rowOff>
    </xdr:from>
    <xdr:to>
      <xdr:col>19</xdr:col>
      <xdr:colOff>177800</xdr:colOff>
      <xdr:row>85</xdr:row>
      <xdr:rowOff>165736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2908300" y="14693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E00-000017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161941</xdr:rowOff>
    </xdr:from>
    <xdr:ext cx="405111" cy="259045"/>
    <xdr:sp macro="" textlink="">
      <xdr:nvSpPr>
        <xdr:cNvPr id="280" name="n_1main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36213</xdr:rowOff>
    </xdr:from>
    <xdr:ext cx="405111" cy="259045"/>
    <xdr:sp macro="" textlink="">
      <xdr:nvSpPr>
        <xdr:cNvPr id="281" name="n_2main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15494</xdr:rowOff>
    </xdr:from>
    <xdr:to>
      <xdr:col>55</xdr:col>
      <xdr:colOff>50800</xdr:colOff>
      <xdr:row>80</xdr:row>
      <xdr:rowOff>117094</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3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38371</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358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22352</xdr:rowOff>
    </xdr:from>
    <xdr:to>
      <xdr:col>50</xdr:col>
      <xdr:colOff>165100</xdr:colOff>
      <xdr:row>80</xdr:row>
      <xdr:rowOff>123952</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37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66294</xdr:rowOff>
    </xdr:from>
    <xdr:to>
      <xdr:col>55</xdr:col>
      <xdr:colOff>0</xdr:colOff>
      <xdr:row>80</xdr:row>
      <xdr:rowOff>73152</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639300" y="137822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30735</xdr:rowOff>
    </xdr:from>
    <xdr:to>
      <xdr:col>46</xdr:col>
      <xdr:colOff>38100</xdr:colOff>
      <xdr:row>80</xdr:row>
      <xdr:rowOff>132335</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73152</xdr:rowOff>
    </xdr:from>
    <xdr:to>
      <xdr:col>50</xdr:col>
      <xdr:colOff>114300</xdr:colOff>
      <xdr:row>80</xdr:row>
      <xdr:rowOff>81535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8750300" y="1378915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140479</xdr:rowOff>
    </xdr:from>
    <xdr:ext cx="469744" cy="259045"/>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727"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148862</xdr:rowOff>
    </xdr:from>
    <xdr:ext cx="469744" cy="259045"/>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54" name="【港湾・漁港】&#10;有形固定資産減価償却率最小値テキスト">
          <a:extLst>
            <a:ext uri="{FF2B5EF4-FFF2-40B4-BE49-F238E27FC236}">
              <a16:creationId xmlns:a16="http://schemas.microsoft.com/office/drawing/2014/main" id="{00000000-0008-0000-0E00-000062010000}"/>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00000000-0008-0000-0E00-000064010000}"/>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E00-000066010000}"/>
            </a:ext>
          </a:extLst>
        </xdr:cNvPr>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xdr:rowOff>
    </xdr:from>
    <xdr:to>
      <xdr:col>24</xdr:col>
      <xdr:colOff>114300</xdr:colOff>
      <xdr:row>106</xdr:row>
      <xdr:rowOff>110998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4584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32275</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00000000-0008-0000-0E00-000071010000}"/>
            </a:ext>
          </a:extLst>
        </xdr:cNvPr>
        <xdr:cNvSpPr txBox="1"/>
      </xdr:nvSpPr>
      <xdr:spPr>
        <a:xfrm>
          <a:off x="4673600" y="180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60198</xdr:rowOff>
    </xdr:from>
    <xdr:to>
      <xdr:col>24</xdr:col>
      <xdr:colOff>63500</xdr:colOff>
      <xdr:row>106</xdr:row>
      <xdr:rowOff>99061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3797300" y="182338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144780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2908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74" name="n_1aveValue【港湾・漁港】&#10;有形固定資産減価償却率">
          <a:extLst>
            <a:ext uri="{FF2B5EF4-FFF2-40B4-BE49-F238E27FC236}">
              <a16:creationId xmlns:a16="http://schemas.microsoft.com/office/drawing/2014/main" id="{00000000-0008-0000-0E00-000076010000}"/>
            </a:ext>
          </a:extLst>
        </xdr:cNvPr>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75" name="n_2aveValue【港湾・漁港】&#10;有形固定資産減価償却率">
          <a:extLst>
            <a:ext uri="{FF2B5EF4-FFF2-40B4-BE49-F238E27FC236}">
              <a16:creationId xmlns:a16="http://schemas.microsoft.com/office/drawing/2014/main" id="{00000000-0008-0000-0E00-000077010000}"/>
            </a:ext>
          </a:extLst>
        </xdr:cNvPr>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76" name="n_3aveValue【港湾・漁港】&#10;有形固定資産減価償却率">
          <a:extLst>
            <a:ext uri="{FF2B5EF4-FFF2-40B4-BE49-F238E27FC236}">
              <a16:creationId xmlns:a16="http://schemas.microsoft.com/office/drawing/2014/main" id="{00000000-0008-0000-0E00-000078010000}"/>
            </a:ext>
          </a:extLst>
        </xdr:cNvPr>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377" name="n_1mainValue【港湾・漁港】&#10;有形固定資産減価償却率">
          <a:extLst>
            <a:ext uri="{FF2B5EF4-FFF2-40B4-BE49-F238E27FC236}">
              <a16:creationId xmlns:a16="http://schemas.microsoft.com/office/drawing/2014/main" id="{00000000-0008-0000-0E00-000079010000}"/>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78" name="n_2mainValue【港湾・漁港】&#10;有形固定資産減価償却率">
          <a:extLst>
            <a:ext uri="{FF2B5EF4-FFF2-40B4-BE49-F238E27FC236}">
              <a16:creationId xmlns:a16="http://schemas.microsoft.com/office/drawing/2014/main" id="{00000000-0008-0000-0E00-00007A010000}"/>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a:extLst>
            <a:ext uri="{FF2B5EF4-FFF2-40B4-BE49-F238E27FC236}">
              <a16:creationId xmlns:a16="http://schemas.microsoft.com/office/drawing/2014/main" id="{00000000-0008-0000-0E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01" name="【港湾・漁港】&#10;一人当たり有形固定資産（償却資産）額最小値テキスト">
          <a:extLst>
            <a:ext uri="{FF2B5EF4-FFF2-40B4-BE49-F238E27FC236}">
              <a16:creationId xmlns:a16="http://schemas.microsoft.com/office/drawing/2014/main" id="{00000000-0008-0000-0E00-000091010000}"/>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03" name="【港湾・漁港】&#10;一人当たり有形固定資産（償却資産）額最大値テキスト">
          <a:extLst>
            <a:ext uri="{FF2B5EF4-FFF2-40B4-BE49-F238E27FC236}">
              <a16:creationId xmlns:a16="http://schemas.microsoft.com/office/drawing/2014/main" id="{00000000-0008-0000-0E00-000093010000}"/>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05" name="【港湾・漁港】&#10;一人当たり有形固定資産（償却資産）額平均値テキスト">
          <a:extLst>
            <a:ext uri="{FF2B5EF4-FFF2-40B4-BE49-F238E27FC236}">
              <a16:creationId xmlns:a16="http://schemas.microsoft.com/office/drawing/2014/main" id="{00000000-0008-0000-0E00-000095010000}"/>
            </a:ext>
          </a:extLst>
        </xdr:cNvPr>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135612</xdr:rowOff>
    </xdr:from>
    <xdr:to>
      <xdr:col>55</xdr:col>
      <xdr:colOff>50800</xdr:colOff>
      <xdr:row>107</xdr:row>
      <xdr:rowOff>65762</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0426700" y="183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114039</xdr:rowOff>
    </xdr:from>
    <xdr:ext cx="534377" cy="259045"/>
    <xdr:sp macro="" textlink="">
      <xdr:nvSpPr>
        <xdr:cNvPr id="416" name="【港湾・漁港】&#10;一人当たり有形固定資産（償却資産）額該当値テキスト">
          <a:extLst>
            <a:ext uri="{FF2B5EF4-FFF2-40B4-BE49-F238E27FC236}">
              <a16:creationId xmlns:a16="http://schemas.microsoft.com/office/drawing/2014/main" id="{00000000-0008-0000-0E00-0000A0010000}"/>
            </a:ext>
          </a:extLst>
        </xdr:cNvPr>
        <xdr:cNvSpPr txBox="1"/>
      </xdr:nvSpPr>
      <xdr:spPr>
        <a:xfrm>
          <a:off x="10515600" y="182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150718</xdr:rowOff>
    </xdr:from>
    <xdr:to>
      <xdr:col>50</xdr:col>
      <xdr:colOff>165100</xdr:colOff>
      <xdr:row>107</xdr:row>
      <xdr:rowOff>80868</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9588500" y="183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14962</xdr:rowOff>
    </xdr:from>
    <xdr:to>
      <xdr:col>55</xdr:col>
      <xdr:colOff>0</xdr:colOff>
      <xdr:row>107</xdr:row>
      <xdr:rowOff>30068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9639300" y="18360112"/>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152141</xdr:rowOff>
    </xdr:from>
    <xdr:to>
      <xdr:col>46</xdr:col>
      <xdr:colOff>38100</xdr:colOff>
      <xdr:row>107</xdr:row>
      <xdr:rowOff>82291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8699500" y="183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30068</xdr:rowOff>
    </xdr:from>
    <xdr:to>
      <xdr:col>50</xdr:col>
      <xdr:colOff>114300</xdr:colOff>
      <xdr:row>107</xdr:row>
      <xdr:rowOff>31491</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8750300" y="18375218"/>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21" name="n_1aveValue【港湾・漁港】&#10;一人当たり有形固定資産（償却資産）額">
          <a:extLst>
            <a:ext uri="{FF2B5EF4-FFF2-40B4-BE49-F238E27FC236}">
              <a16:creationId xmlns:a16="http://schemas.microsoft.com/office/drawing/2014/main" id="{00000000-0008-0000-0E00-0000A5010000}"/>
            </a:ext>
          </a:extLst>
        </xdr:cNvPr>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22" name="n_2aveValue【港湾・漁港】&#10;一人当たり有形固定資産（償却資産）額">
          <a:extLst>
            <a:ext uri="{FF2B5EF4-FFF2-40B4-BE49-F238E27FC236}">
              <a16:creationId xmlns:a16="http://schemas.microsoft.com/office/drawing/2014/main" id="{00000000-0008-0000-0E00-0000A6010000}"/>
            </a:ext>
          </a:extLst>
        </xdr:cNvPr>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23" name="n_3aveValue【港湾・漁港】&#10;一人当たり有形固定資産（償却資産）額">
          <a:extLst>
            <a:ext uri="{FF2B5EF4-FFF2-40B4-BE49-F238E27FC236}">
              <a16:creationId xmlns:a16="http://schemas.microsoft.com/office/drawing/2014/main" id="{00000000-0008-0000-0E00-0000A7010000}"/>
            </a:ext>
          </a:extLst>
        </xdr:cNvPr>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71995</xdr:rowOff>
    </xdr:from>
    <xdr:ext cx="534377" cy="259045"/>
    <xdr:sp macro="" textlink="">
      <xdr:nvSpPr>
        <xdr:cNvPr id="424" name="n_1mainValue【港湾・漁港】&#10;一人当たり有形固定資産（償却資産）額">
          <a:extLst>
            <a:ext uri="{FF2B5EF4-FFF2-40B4-BE49-F238E27FC236}">
              <a16:creationId xmlns:a16="http://schemas.microsoft.com/office/drawing/2014/main" id="{00000000-0008-0000-0E00-0000A8010000}"/>
            </a:ext>
          </a:extLst>
        </xdr:cNvPr>
        <xdr:cNvSpPr txBox="1"/>
      </xdr:nvSpPr>
      <xdr:spPr>
        <a:xfrm>
          <a:off x="9359411" y="184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73418</xdr:rowOff>
    </xdr:from>
    <xdr:ext cx="534377" cy="259045"/>
    <xdr:sp macro="" textlink="">
      <xdr:nvSpPr>
        <xdr:cNvPr id="425" name="n_2mainValue【港湾・漁港】&#10;一人当たり有形固定資産（償却資産）額">
          <a:extLst>
            <a:ext uri="{FF2B5EF4-FFF2-40B4-BE49-F238E27FC236}">
              <a16:creationId xmlns:a16="http://schemas.microsoft.com/office/drawing/2014/main" id="{00000000-0008-0000-0E00-0000A9010000}"/>
            </a:ext>
          </a:extLst>
        </xdr:cNvPr>
        <xdr:cNvSpPr txBox="1"/>
      </xdr:nvSpPr>
      <xdr:spPr>
        <a:xfrm>
          <a:off x="8483111" y="1841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00000000-0008-0000-0E00-0000C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51" name="【認定こども園・幼稚園・保育所】&#10;有形固定資産減価償却率最小値テキスト">
          <a:extLst>
            <a:ext uri="{FF2B5EF4-FFF2-40B4-BE49-F238E27FC236}">
              <a16:creationId xmlns:a16="http://schemas.microsoft.com/office/drawing/2014/main" id="{00000000-0008-0000-0E00-0000C3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00000000-0008-0000-0E00-0000C5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00000000-0008-0000-0E00-0000C7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466" name="【認定こども園・幼稚園・保育所】&#10;有形固定資産減価償却率該当値テキスト">
          <a:extLst>
            <a:ext uri="{FF2B5EF4-FFF2-40B4-BE49-F238E27FC236}">
              <a16:creationId xmlns:a16="http://schemas.microsoft.com/office/drawing/2014/main" id="{00000000-0008-0000-0E00-0000D2010000}"/>
            </a:ext>
          </a:extLst>
        </xdr:cNvPr>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13335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5481300" y="615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113030</xdr:rowOff>
    </xdr:from>
    <xdr:to>
      <xdr:col>76</xdr:col>
      <xdr:colOff>165100</xdr:colOff>
      <xdr:row>36</xdr:row>
      <xdr:rowOff>43180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4541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13335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4592300" y="6164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71" name="n_1aveValue【認定こども園・幼稚園・保育所】&#10;有形固定資産減価償却率">
          <a:extLst>
            <a:ext uri="{FF2B5EF4-FFF2-40B4-BE49-F238E27FC236}">
              <a16:creationId xmlns:a16="http://schemas.microsoft.com/office/drawing/2014/main" id="{00000000-0008-0000-0E00-0000D7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72" name="n_2aveValue【認定こども園・幼稚園・保育所】&#10;有形固定資産減価償却率">
          <a:extLst>
            <a:ext uri="{FF2B5EF4-FFF2-40B4-BE49-F238E27FC236}">
              <a16:creationId xmlns:a16="http://schemas.microsoft.com/office/drawing/2014/main" id="{00000000-0008-0000-0E00-0000D8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73" name="n_3aveValue【認定こども園・幼稚園・保育所】&#10;有形固定資産減価償却率">
          <a:extLst>
            <a:ext uri="{FF2B5EF4-FFF2-40B4-BE49-F238E27FC236}">
              <a16:creationId xmlns:a16="http://schemas.microsoft.com/office/drawing/2014/main" id="{00000000-0008-0000-0E00-0000D9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474" name="n_1mainValue【認定こども園・幼稚園・保育所】&#10;有形固定資産減価償却率">
          <a:extLst>
            <a:ext uri="{FF2B5EF4-FFF2-40B4-BE49-F238E27FC236}">
              <a16:creationId xmlns:a16="http://schemas.microsoft.com/office/drawing/2014/main" id="{00000000-0008-0000-0E00-0000DA010000}"/>
            </a:ext>
          </a:extLst>
        </xdr:cNvPr>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59707</xdr:rowOff>
    </xdr:from>
    <xdr:ext cx="405111" cy="259045"/>
    <xdr:sp macro="" textlink="">
      <xdr:nvSpPr>
        <xdr:cNvPr id="475" name="n_2mainValue【認定こども園・幼稚園・保育所】&#10;有形固定資産減価償却率">
          <a:extLst>
            <a:ext uri="{FF2B5EF4-FFF2-40B4-BE49-F238E27FC236}">
              <a16:creationId xmlns:a16="http://schemas.microsoft.com/office/drawing/2014/main" id="{00000000-0008-0000-0E00-0000DB010000}"/>
            </a:ext>
          </a:extLst>
        </xdr:cNvPr>
        <xdr:cNvSpPr txBox="1"/>
      </xdr:nvSpPr>
      <xdr:spPr>
        <a:xfrm>
          <a:off x="14389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00000000-0008-0000-0E00-0000F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00000000-0008-0000-0E00-0000F2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00000000-0008-0000-0E00-0000F4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00000000-0008-0000-0E00-0000F6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00000000-0008-0000-0E00-00000102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67056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1323300" y="692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0434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00000000-0008-0000-0E00-00000602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00000000-0008-0000-0E00-00000702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00000000-0008-0000-0E00-00000802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00000000-0008-0000-0E00-000009020000}"/>
            </a:ext>
          </a:extLst>
        </xdr:cNvPr>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00000000-0008-0000-0E00-00000A02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学校施設】&#10;有形固定資産減価償却率グラフ枠">
          <a:extLst>
            <a:ext uri="{FF2B5EF4-FFF2-40B4-BE49-F238E27FC236}">
              <a16:creationId xmlns:a16="http://schemas.microsoft.com/office/drawing/2014/main" id="{00000000-0008-0000-0E00-00002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46" name="【学校施設】&#10;有形固定資産減価償却率最小値テキスト">
          <a:extLst>
            <a:ext uri="{FF2B5EF4-FFF2-40B4-BE49-F238E27FC236}">
              <a16:creationId xmlns:a16="http://schemas.microsoft.com/office/drawing/2014/main" id="{00000000-0008-0000-0E00-00002202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48" name="【学校施設】&#10;有形固定資産減価償却率最大値テキスト">
          <a:extLst>
            <a:ext uri="{FF2B5EF4-FFF2-40B4-BE49-F238E27FC236}">
              <a16:creationId xmlns:a16="http://schemas.microsoft.com/office/drawing/2014/main" id="{00000000-0008-0000-0E00-00002402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50" name="【学校施設】&#10;有形固定資産減価償却率平均値テキスト">
          <a:extLst>
            <a:ext uri="{FF2B5EF4-FFF2-40B4-BE49-F238E27FC236}">
              <a16:creationId xmlns:a16="http://schemas.microsoft.com/office/drawing/2014/main" id="{00000000-0008-0000-0E00-00002602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129794</xdr:rowOff>
    </xdr:from>
    <xdr:to>
      <xdr:col>85</xdr:col>
      <xdr:colOff>177800</xdr:colOff>
      <xdr:row>59</xdr:row>
      <xdr:rowOff>59944</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62687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152671</xdr:rowOff>
    </xdr:from>
    <xdr:ext cx="405111" cy="259045"/>
    <xdr:sp macro="" textlink="">
      <xdr:nvSpPr>
        <xdr:cNvPr id="561" name="【学校施設】&#10;有形固定資産減価償却率該当値テキスト">
          <a:extLst>
            <a:ext uri="{FF2B5EF4-FFF2-40B4-BE49-F238E27FC236}">
              <a16:creationId xmlns:a16="http://schemas.microsoft.com/office/drawing/2014/main" id="{00000000-0008-0000-0E00-000031020000}"/>
            </a:ext>
          </a:extLst>
        </xdr:cNvPr>
        <xdr:cNvSpPr txBox="1"/>
      </xdr:nvSpPr>
      <xdr:spPr>
        <a:xfrm>
          <a:off x="16357600" y="992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xdr:rowOff>
    </xdr:from>
    <xdr:to>
      <xdr:col>85</xdr:col>
      <xdr:colOff>127000</xdr:colOff>
      <xdr:row>59</xdr:row>
      <xdr:rowOff>134874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5481300" y="1012469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4541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134874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4592300" y="10131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30751</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E00-000039020000}"/>
            </a:ext>
          </a:extLst>
        </xdr:cNvPr>
        <xdr:cNvSpPr txBox="1"/>
      </xdr:nvSpPr>
      <xdr:spPr>
        <a:xfrm>
          <a:off x="152660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E00-00003A020000}"/>
            </a:ext>
          </a:extLst>
        </xdr:cNvPr>
        <xdr:cNvSpPr txBox="1"/>
      </xdr:nvSpPr>
      <xdr:spPr>
        <a:xfrm>
          <a:off x="14389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132994</xdr:rowOff>
    </xdr:from>
    <xdr:to>
      <xdr:col>116</xdr:col>
      <xdr:colOff>114300</xdr:colOff>
      <xdr:row>63</xdr:row>
      <xdr:rowOff>63144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111421</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138023</xdr:rowOff>
    </xdr:from>
    <xdr:to>
      <xdr:col>112</xdr:col>
      <xdr:colOff>38100</xdr:colOff>
      <xdr:row>63</xdr:row>
      <xdr:rowOff>68173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xdr:rowOff>
    </xdr:from>
    <xdr:to>
      <xdr:col>116</xdr:col>
      <xdr:colOff>63500</xdr:colOff>
      <xdr:row>63</xdr:row>
      <xdr:rowOff>17373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81369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142139</xdr:rowOff>
    </xdr:from>
    <xdr:to>
      <xdr:col>107</xdr:col>
      <xdr:colOff>101600</xdr:colOff>
      <xdr:row>63</xdr:row>
      <xdr:rowOff>72289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17373</xdr:rowOff>
    </xdr:from>
    <xdr:to>
      <xdr:col>111</xdr:col>
      <xdr:colOff>177800</xdr:colOff>
      <xdr:row>63</xdr:row>
      <xdr:rowOff>21489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1872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59300</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63416</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11793</xdr:rowOff>
    </xdr:from>
    <xdr:to>
      <xdr:col>85</xdr:col>
      <xdr:colOff>177800</xdr:colOff>
      <xdr:row>84</xdr:row>
      <xdr:rowOff>113393</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161670</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136071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5481300" y="1446439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160382</xdr:rowOff>
    </xdr:from>
    <xdr:to>
      <xdr:col>76</xdr:col>
      <xdr:colOff>165100</xdr:colOff>
      <xdr:row>85</xdr:row>
      <xdr:rowOff>90532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85</xdr:row>
      <xdr:rowOff>39732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4592300" y="145378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668" name="n_1main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81659</xdr:rowOff>
    </xdr:from>
    <xdr:ext cx="405111" cy="259045"/>
    <xdr:sp macro="" textlink="">
      <xdr:nvSpPr>
        <xdr:cNvPr id="669" name="n_2main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07" name="【児童館】&#10;一人当たり面積該当値テキスト">
          <a:extLst>
            <a:ext uri="{FF2B5EF4-FFF2-40B4-BE49-F238E27FC236}">
              <a16:creationId xmlns:a16="http://schemas.microsoft.com/office/drawing/2014/main" id="{00000000-0008-0000-0E00-0000C302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12" name="n_1aveValue【児童館】&#10;一人当たり面積">
          <a:extLst>
            <a:ext uri="{FF2B5EF4-FFF2-40B4-BE49-F238E27FC236}">
              <a16:creationId xmlns:a16="http://schemas.microsoft.com/office/drawing/2014/main" id="{00000000-0008-0000-0E00-0000C8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13" name="n_2aveValue【児童館】&#10;一人当たり面積">
          <a:extLst>
            <a:ext uri="{FF2B5EF4-FFF2-40B4-BE49-F238E27FC236}">
              <a16:creationId xmlns:a16="http://schemas.microsoft.com/office/drawing/2014/main" id="{00000000-0008-0000-0E00-0000C9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14" name="n_3aveValue【児童館】&#10;一人当たり面積">
          <a:extLst>
            <a:ext uri="{FF2B5EF4-FFF2-40B4-BE49-F238E27FC236}">
              <a16:creationId xmlns:a16="http://schemas.microsoft.com/office/drawing/2014/main" id="{00000000-0008-0000-0E00-0000CA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15" name="n_1mainValue【児童館】&#10;一人当たり面積">
          <a:extLst>
            <a:ext uri="{FF2B5EF4-FFF2-40B4-BE49-F238E27FC236}">
              <a16:creationId xmlns:a16="http://schemas.microsoft.com/office/drawing/2014/main" id="{00000000-0008-0000-0E00-0000CB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16" name="n_2mainValue【児童館】&#10;一人当たり面積">
          <a:extLst>
            <a:ext uri="{FF2B5EF4-FFF2-40B4-BE49-F238E27FC236}">
              <a16:creationId xmlns:a16="http://schemas.microsoft.com/office/drawing/2014/main" id="{00000000-0008-0000-0E00-0000CC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43" name="【公民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45" name="【公民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47" name="【公民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758" name="【公民館】&#10;有形固定資産減価償却率該当値テキスト">
          <a:extLst>
            <a:ext uri="{FF2B5EF4-FFF2-40B4-BE49-F238E27FC236}">
              <a16:creationId xmlns:a16="http://schemas.microsoft.com/office/drawing/2014/main" id="{00000000-0008-0000-0E00-0000F6020000}"/>
            </a:ext>
          </a:extLst>
        </xdr:cNvPr>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170724</xdr:rowOff>
    </xdr:from>
    <xdr:to>
      <xdr:col>81</xdr:col>
      <xdr:colOff>101600</xdr:colOff>
      <xdr:row>101</xdr:row>
      <xdr:rowOff>100874</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5430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50074</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5481300" y="173355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30299</xdr:rowOff>
    </xdr:from>
    <xdr:to>
      <xdr:col>76</xdr:col>
      <xdr:colOff>165100</xdr:colOff>
      <xdr:row>101</xdr:row>
      <xdr:rowOff>131899</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4541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50074</xdr:rowOff>
    </xdr:from>
    <xdr:to>
      <xdr:col>81</xdr:col>
      <xdr:colOff>50800</xdr:colOff>
      <xdr:row>101</xdr:row>
      <xdr:rowOff>81099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4592300" y="173665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63" name="n_1aveValue【公民館】&#10;有形固定資産減価償却率">
          <a:extLst>
            <a:ext uri="{FF2B5EF4-FFF2-40B4-BE49-F238E27FC236}">
              <a16:creationId xmlns:a16="http://schemas.microsoft.com/office/drawing/2014/main" id="{00000000-0008-0000-0E00-0000FB02000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64" name="n_2aveValue【公民館】&#10;有形固定資産減価償却率">
          <a:extLst>
            <a:ext uri="{FF2B5EF4-FFF2-40B4-BE49-F238E27FC236}">
              <a16:creationId xmlns:a16="http://schemas.microsoft.com/office/drawing/2014/main" id="{00000000-0008-0000-0E00-0000FC020000}"/>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65" name="n_3aveValue【公民館】&#10;有形固定資産減価償却率">
          <a:extLst>
            <a:ext uri="{FF2B5EF4-FFF2-40B4-BE49-F238E27FC236}">
              <a16:creationId xmlns:a16="http://schemas.microsoft.com/office/drawing/2014/main" id="{00000000-0008-0000-0E00-0000FD02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117401</xdr:rowOff>
    </xdr:from>
    <xdr:ext cx="405111" cy="259045"/>
    <xdr:sp macro="" textlink="">
      <xdr:nvSpPr>
        <xdr:cNvPr id="766" name="n_1mainValue【公民館】&#10;有形固定資産減価償却率">
          <a:extLst>
            <a:ext uri="{FF2B5EF4-FFF2-40B4-BE49-F238E27FC236}">
              <a16:creationId xmlns:a16="http://schemas.microsoft.com/office/drawing/2014/main" id="{00000000-0008-0000-0E00-0000FE020000}"/>
            </a:ext>
          </a:extLst>
        </xdr:cNvPr>
        <xdr:cNvSpPr txBox="1"/>
      </xdr:nvSpPr>
      <xdr:spPr>
        <a:xfrm>
          <a:off x="15266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148426</xdr:rowOff>
    </xdr:from>
    <xdr:ext cx="405111" cy="259045"/>
    <xdr:sp macro="" textlink="">
      <xdr:nvSpPr>
        <xdr:cNvPr id="767" name="n_2mainValue【公民館】&#10;有形固定資産減価償却率">
          <a:extLst>
            <a:ext uri="{FF2B5EF4-FFF2-40B4-BE49-F238E27FC236}">
              <a16:creationId xmlns:a16="http://schemas.microsoft.com/office/drawing/2014/main" id="{00000000-0008-0000-0E00-0000FF020000}"/>
            </a:ext>
          </a:extLst>
        </xdr:cNvPr>
        <xdr:cNvSpPr txBox="1"/>
      </xdr:nvSpPr>
      <xdr:spPr>
        <a:xfrm>
          <a:off x="14389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a:extLst>
            <a:ext uri="{FF2B5EF4-FFF2-40B4-BE49-F238E27FC236}">
              <a16:creationId xmlns:a16="http://schemas.microsoft.com/office/drawing/2014/main" id="{00000000-0008-0000-0E00-00001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2" name="【公民館】&#10;一人当たり面積最小値テキスト">
          <a:extLst>
            <a:ext uri="{FF2B5EF4-FFF2-40B4-BE49-F238E27FC236}">
              <a16:creationId xmlns:a16="http://schemas.microsoft.com/office/drawing/2014/main" id="{00000000-0008-0000-0E00-000018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94" name="【公民館】&#10;一人当たり面積最大値テキスト">
          <a:extLst>
            <a:ext uri="{FF2B5EF4-FFF2-40B4-BE49-F238E27FC236}">
              <a16:creationId xmlns:a16="http://schemas.microsoft.com/office/drawing/2014/main" id="{00000000-0008-0000-0E00-00001A03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96" name="【公民館】&#10;一人当たり面積平均値テキスト">
          <a:extLst>
            <a:ext uri="{FF2B5EF4-FFF2-40B4-BE49-F238E27FC236}">
              <a16:creationId xmlns:a16="http://schemas.microsoft.com/office/drawing/2014/main" id="{00000000-0008-0000-0E00-00001C03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97" name="フローチャート: 判断 796">
          <a:extLst>
            <a:ext uri="{FF2B5EF4-FFF2-40B4-BE49-F238E27FC236}">
              <a16:creationId xmlns:a16="http://schemas.microsoft.com/office/drawing/2014/main" id="{00000000-0008-0000-0E00-00001D03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807" name="【公民館】&#10;一人当たり面積該当値テキスト">
          <a:extLst>
            <a:ext uri="{FF2B5EF4-FFF2-40B4-BE49-F238E27FC236}">
              <a16:creationId xmlns:a16="http://schemas.microsoft.com/office/drawing/2014/main" id="{00000000-0008-0000-0E00-000027030000}"/>
            </a:ext>
          </a:extLst>
        </xdr:cNvPr>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140970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1323300" y="18406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60961</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0434300" y="1840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812" name="n_1aveValue【公民館】&#10;一人当たり面積">
          <a:extLst>
            <a:ext uri="{FF2B5EF4-FFF2-40B4-BE49-F238E27FC236}">
              <a16:creationId xmlns:a16="http://schemas.microsoft.com/office/drawing/2014/main" id="{00000000-0008-0000-0E00-00002C03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813" name="n_2aveValue【公民館】&#10;一人当たり面積">
          <a:extLst>
            <a:ext uri="{FF2B5EF4-FFF2-40B4-BE49-F238E27FC236}">
              <a16:creationId xmlns:a16="http://schemas.microsoft.com/office/drawing/2014/main" id="{00000000-0008-0000-0E00-00002D03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14" name="n_3aveValue【公民館】&#10;一人当たり面積">
          <a:extLst>
            <a:ext uri="{FF2B5EF4-FFF2-40B4-BE49-F238E27FC236}">
              <a16:creationId xmlns:a16="http://schemas.microsoft.com/office/drawing/2014/main" id="{00000000-0008-0000-0E00-00002E03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15" name="n_1mainValue【公民館】&#10;一人当たり面積">
          <a:extLst>
            <a:ext uri="{FF2B5EF4-FFF2-40B4-BE49-F238E27FC236}">
              <a16:creationId xmlns:a16="http://schemas.microsoft.com/office/drawing/2014/main" id="{00000000-0008-0000-0E00-00002F030000}"/>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16" name="n_2mainValue【公民館】&#10;一人当たり面積">
          <a:extLst>
            <a:ext uri="{FF2B5EF4-FFF2-40B4-BE49-F238E27FC236}">
              <a16:creationId xmlns:a16="http://schemas.microsoft.com/office/drawing/2014/main" id="{00000000-0008-0000-0E00-000030030000}"/>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類似団体と比較して特に有形固定資産減価償却率が高くなっている施設は、保育所、公民館であり、特に低くなっている施設は、公営住宅、児童館である。</a:t>
          </a:r>
        </a:p>
        <a:p>
          <a:r>
            <a:rPr kumimoji="1" lang="ja-JP" altLang="en-US" sz="1300">
              <a:latin typeface="ＭＳ Ｐゴシック" panose="020B0600070205080204" pitchFamily="50" charset="-128"/>
              <a:ea typeface="ＭＳ Ｐゴシック" panose="020B0600070205080204" pitchFamily="50" charset="-128"/>
            </a:rPr>
            <a:t>保育所及び公民館については、老朽化が進んでいるため、今後策定する個別施設計画においてそれぞれ建替えや複合化等を検討していく。</a:t>
          </a:r>
        </a:p>
        <a:p>
          <a:r>
            <a:rPr kumimoji="1" lang="ja-JP" altLang="en-US" sz="1300">
              <a:latin typeface="ＭＳ Ｐゴシック" panose="020B0600070205080204" pitchFamily="50" charset="-128"/>
              <a:ea typeface="ＭＳ Ｐゴシック" panose="020B0600070205080204" pitchFamily="50" charset="-128"/>
            </a:rPr>
            <a:t>公営住宅及び児童館については、平成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年度に災害公営住宅が新規整備されたこと、また、平成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藤倉児童館を建替えしていることから有形固定資産減価償却率が低くなっている。老朽化が進む市営住宅については、個別施設計画において住宅需要を考慮しながら統合もしくは修繕等を行っていく予定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54,422
53,877
17.37
24,663,335
23,553,735
853,827
12,147,520
18,809,047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126637</xdr:rowOff>
    </xdr:from>
    <xdr:to>
      <xdr:col>20</xdr:col>
      <xdr:colOff>38100</xdr:colOff>
      <xdr:row>36</xdr:row>
      <xdr:rowOff>56787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36</xdr:row>
      <xdr:rowOff>5987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373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xdr:rowOff>
    </xdr:from>
    <xdr:to>
      <xdr:col>19</xdr:col>
      <xdr:colOff>177800</xdr:colOff>
      <xdr:row>36</xdr:row>
      <xdr:rowOff>48442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7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73314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111777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38</xdr:row>
      <xdr:rowOff>139700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2230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50800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106680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3797300" y="10191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87630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19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F00-0000DD000000}"/>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163830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639300" y="1044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167640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8750300" y="10450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F00-0000E2000000}"/>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F00-0000E3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F00-0000E4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F00-0000E5000000}"/>
            </a:ext>
          </a:extLst>
        </xdr:cNvPr>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38117</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F00-0000E6000000}"/>
            </a:ext>
          </a:extLst>
        </xdr:cNvPr>
        <xdr:cNvSpPr txBox="1"/>
      </xdr:nvSpPr>
      <xdr:spPr>
        <a:xfrm>
          <a:off x="8515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F00-0000FE00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a:extLst>
            <a:ext uri="{FF2B5EF4-FFF2-40B4-BE49-F238E27FC236}">
              <a16:creationId xmlns:a16="http://schemas.microsoft.com/office/drawing/2014/main" id="{00000000-0008-0000-0F00-000000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F00-000002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3797300" y="14257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163830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2908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F00-000012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F00-000013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00000000-0008-0000-0F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a:extLst>
            <a:ext uri="{FF2B5EF4-FFF2-40B4-BE49-F238E27FC236}">
              <a16:creationId xmlns:a16="http://schemas.microsoft.com/office/drawing/2014/main" id="{00000000-0008-0000-0F00-00002B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a:extLst>
            <a:ext uri="{FF2B5EF4-FFF2-40B4-BE49-F238E27FC236}">
              <a16:creationId xmlns:a16="http://schemas.microsoft.com/office/drawing/2014/main" id="{00000000-0008-0000-0F00-00002D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a:extLst>
            <a:ext uri="{FF2B5EF4-FFF2-40B4-BE49-F238E27FC236}">
              <a16:creationId xmlns:a16="http://schemas.microsoft.com/office/drawing/2014/main" id="{00000000-0008-0000-0F00-00002F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0F00-00003A010000}"/>
            </a:ext>
          </a:extLst>
        </xdr:cNvPr>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27305</xdr:rowOff>
    </xdr:from>
    <xdr:to>
      <xdr:col>46</xdr:col>
      <xdr:colOff>38100</xdr:colOff>
      <xdr:row>85</xdr:row>
      <xdr:rowOff>128905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78105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8750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a:extLst>
            <a:ext uri="{FF2B5EF4-FFF2-40B4-BE49-F238E27FC236}">
              <a16:creationId xmlns:a16="http://schemas.microsoft.com/office/drawing/2014/main" id="{00000000-0008-0000-0F00-00003F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a:extLst>
            <a:ext uri="{FF2B5EF4-FFF2-40B4-BE49-F238E27FC236}">
              <a16:creationId xmlns:a16="http://schemas.microsoft.com/office/drawing/2014/main" id="{00000000-0008-0000-0F00-000040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a:extLst>
            <a:ext uri="{FF2B5EF4-FFF2-40B4-BE49-F238E27FC236}">
              <a16:creationId xmlns:a16="http://schemas.microsoft.com/office/drawing/2014/main" id="{00000000-0008-0000-0F00-000041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22" name="n_1mainValue【福祉施設】&#10;一人当たり面積">
          <a:extLst>
            <a:ext uri="{FF2B5EF4-FFF2-40B4-BE49-F238E27FC236}">
              <a16:creationId xmlns:a16="http://schemas.microsoft.com/office/drawing/2014/main" id="{00000000-0008-0000-0F00-000042010000}"/>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323" name="n_2mainValue【福祉施設】&#10;一人当たり面積">
          <a:extLst>
            <a:ext uri="{FF2B5EF4-FFF2-40B4-BE49-F238E27FC236}">
              <a16:creationId xmlns:a16="http://schemas.microsoft.com/office/drawing/2014/main" id="{00000000-0008-0000-0F00-000043010000}"/>
            </a:ext>
          </a:extLst>
        </xdr:cNvPr>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00000000-0008-0000-0F00-00005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a:extLst>
            <a:ext uri="{FF2B5EF4-FFF2-40B4-BE49-F238E27FC236}">
              <a16:creationId xmlns:a16="http://schemas.microsoft.com/office/drawing/2014/main" id="{00000000-0008-0000-0F00-00005E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00000000-0008-0000-0F00-000060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00000000-0008-0000-0F00-000062010000}"/>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365" name="【市民会館】&#10;有形固定資産減価償却率該当値テキスト">
          <a:extLst>
            <a:ext uri="{FF2B5EF4-FFF2-40B4-BE49-F238E27FC236}">
              <a16:creationId xmlns:a16="http://schemas.microsoft.com/office/drawing/2014/main" id="{00000000-0008-0000-0F00-00006D010000}"/>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53339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3797300" y="1754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44994</xdr:rowOff>
    </xdr:from>
    <xdr:to>
      <xdr:col>15</xdr:col>
      <xdr:colOff>101600</xdr:colOff>
      <xdr:row>102</xdr:row>
      <xdr:rowOff>146594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2857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95794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2908300" y="175412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a:extLst>
            <a:ext uri="{FF2B5EF4-FFF2-40B4-BE49-F238E27FC236}">
              <a16:creationId xmlns:a16="http://schemas.microsoft.com/office/drawing/2014/main" id="{00000000-0008-0000-0F00-000072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a:extLst>
            <a:ext uri="{FF2B5EF4-FFF2-40B4-BE49-F238E27FC236}">
              <a16:creationId xmlns:a16="http://schemas.microsoft.com/office/drawing/2014/main" id="{00000000-0008-0000-0F00-000073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a:extLst>
            <a:ext uri="{FF2B5EF4-FFF2-40B4-BE49-F238E27FC236}">
              <a16:creationId xmlns:a16="http://schemas.microsoft.com/office/drawing/2014/main" id="{00000000-0008-0000-0F00-000074010000}"/>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73" name="n_1mainValue【市民会館】&#10;有形固定資産減価償却率">
          <a:extLst>
            <a:ext uri="{FF2B5EF4-FFF2-40B4-BE49-F238E27FC236}">
              <a16:creationId xmlns:a16="http://schemas.microsoft.com/office/drawing/2014/main" id="{00000000-0008-0000-0F00-000075010000}"/>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163121</xdr:rowOff>
    </xdr:from>
    <xdr:ext cx="405111" cy="259045"/>
    <xdr:sp macro="" textlink="">
      <xdr:nvSpPr>
        <xdr:cNvPr id="374" name="n_2mainValue【市民会館】&#10;有形固定資産減価償却率">
          <a:extLst>
            <a:ext uri="{FF2B5EF4-FFF2-40B4-BE49-F238E27FC236}">
              <a16:creationId xmlns:a16="http://schemas.microsoft.com/office/drawing/2014/main" id="{00000000-0008-0000-0F00-000076010000}"/>
            </a:ext>
          </a:extLst>
        </xdr:cNvPr>
        <xdr:cNvSpPr txBox="1"/>
      </xdr:nvSpPr>
      <xdr:spPr>
        <a:xfrm>
          <a:off x="2705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a:extLst>
            <a:ext uri="{FF2B5EF4-FFF2-40B4-BE49-F238E27FC236}">
              <a16:creationId xmlns:a16="http://schemas.microsoft.com/office/drawing/2014/main" id="{00000000-0008-0000-0F00-00008F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a:extLst>
            <a:ext uri="{FF2B5EF4-FFF2-40B4-BE49-F238E27FC236}">
              <a16:creationId xmlns:a16="http://schemas.microsoft.com/office/drawing/2014/main" id="{00000000-0008-0000-0F00-000091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a:extLst>
            <a:ext uri="{FF2B5EF4-FFF2-40B4-BE49-F238E27FC236}">
              <a16:creationId xmlns:a16="http://schemas.microsoft.com/office/drawing/2014/main" id="{00000000-0008-0000-0F00-00009301000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14" name="【市民会館】&#10;一人当たり面積該当値テキスト">
          <a:extLst>
            <a:ext uri="{FF2B5EF4-FFF2-40B4-BE49-F238E27FC236}">
              <a16:creationId xmlns:a16="http://schemas.microsoft.com/office/drawing/2014/main" id="{00000000-0008-0000-0F00-00009E010000}"/>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9639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8750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a:extLst>
            <a:ext uri="{FF2B5EF4-FFF2-40B4-BE49-F238E27FC236}">
              <a16:creationId xmlns:a16="http://schemas.microsoft.com/office/drawing/2014/main" id="{00000000-0008-0000-0F00-0000A3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a:extLst>
            <a:ext uri="{FF2B5EF4-FFF2-40B4-BE49-F238E27FC236}">
              <a16:creationId xmlns:a16="http://schemas.microsoft.com/office/drawing/2014/main" id="{00000000-0008-0000-0F00-0000A4010000}"/>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a:extLst>
            <a:ext uri="{FF2B5EF4-FFF2-40B4-BE49-F238E27FC236}">
              <a16:creationId xmlns:a16="http://schemas.microsoft.com/office/drawing/2014/main" id="{00000000-0008-0000-0F00-0000A5010000}"/>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422" name="n_1mainValue【市民会館】&#10;一人当たり面積">
          <a:extLst>
            <a:ext uri="{FF2B5EF4-FFF2-40B4-BE49-F238E27FC236}">
              <a16:creationId xmlns:a16="http://schemas.microsoft.com/office/drawing/2014/main" id="{00000000-0008-0000-0F00-0000A6010000}"/>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423" name="n_2mainValue【市民会館】&#10;一人当たり面積">
          <a:extLst>
            <a:ext uri="{FF2B5EF4-FFF2-40B4-BE49-F238E27FC236}">
              <a16:creationId xmlns:a16="http://schemas.microsoft.com/office/drawing/2014/main" id="{00000000-0008-0000-0F00-0000A7010000}"/>
            </a:ext>
          </a:extLst>
        </xdr:cNvPr>
        <xdr:cNvSpPr txBox="1"/>
      </xdr:nvSpPr>
      <xdr:spPr>
        <a:xfrm>
          <a:off x="8515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00000000-0008-0000-0F00-0000C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65" name="【一般廃棄物処理施設】&#10;有形固定資産減価償却率該当値テキスト">
          <a:extLst>
            <a:ext uri="{FF2B5EF4-FFF2-40B4-BE49-F238E27FC236}">
              <a16:creationId xmlns:a16="http://schemas.microsoft.com/office/drawing/2014/main" id="{00000000-0008-0000-0F00-0000D1010000}"/>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154396</xdr:rowOff>
    </xdr:from>
    <xdr:to>
      <xdr:col>81</xdr:col>
      <xdr:colOff>101600</xdr:colOff>
      <xdr:row>36</xdr:row>
      <xdr:rowOff>84546</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5430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33746</xdr:rowOff>
    </xdr:from>
    <xdr:to>
      <xdr:col>85</xdr:col>
      <xdr:colOff>127000</xdr:colOff>
      <xdr:row>36</xdr:row>
      <xdr:rowOff>121920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5481300" y="620594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68036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4592300" y="62059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101073</xdr:rowOff>
    </xdr:from>
    <xdr:ext cx="405111" cy="259045"/>
    <xdr:sp macro="" textlink="">
      <xdr:nvSpPr>
        <xdr:cNvPr id="473" name="n_1main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5266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74" name="n_2main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00000000-0008-0000-0F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a:extLst>
            <a:ext uri="{FF2B5EF4-FFF2-40B4-BE49-F238E27FC236}">
              <a16:creationId xmlns:a16="http://schemas.microsoft.com/office/drawing/2014/main" id="{00000000-0008-0000-0F00-0000F3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00000000-0008-0000-0F00-0000F501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00000000-0008-0000-0F00-0000F7010000}"/>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69360</xdr:rowOff>
    </xdr:from>
    <xdr:to>
      <xdr:col>116</xdr:col>
      <xdr:colOff>114300</xdr:colOff>
      <xdr:row>40</xdr:row>
      <xdr:rowOff>170960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6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47787</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00000000-0008-0000-0F00-000002020000}"/>
            </a:ext>
          </a:extLst>
        </xdr:cNvPr>
        <xdr:cNvSpPr txBox="1"/>
      </xdr:nvSpPr>
      <xdr:spPr>
        <a:xfrm>
          <a:off x="22199600" y="69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127874</xdr:rowOff>
    </xdr:from>
    <xdr:to>
      <xdr:col>112</xdr:col>
      <xdr:colOff>38100</xdr:colOff>
      <xdr:row>41</xdr:row>
      <xdr:rowOff>58024</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69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120160</xdr:rowOff>
    </xdr:from>
    <xdr:to>
      <xdr:col>116</xdr:col>
      <xdr:colOff>63500</xdr:colOff>
      <xdr:row>41</xdr:row>
      <xdr:rowOff>7224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1323300" y="6978160"/>
          <a:ext cx="83820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129192</xdr:rowOff>
    </xdr:from>
    <xdr:to>
      <xdr:col>107</xdr:col>
      <xdr:colOff>101600</xdr:colOff>
      <xdr:row>41</xdr:row>
      <xdr:rowOff>59342</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6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7224</xdr:rowOff>
    </xdr:from>
    <xdr:to>
      <xdr:col>111</xdr:col>
      <xdr:colOff>177800</xdr:colOff>
      <xdr:row>41</xdr:row>
      <xdr:rowOff>8542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20434300" y="7036674"/>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49151</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00000000-0008-0000-0F00-00000A020000}"/>
            </a:ext>
          </a:extLst>
        </xdr:cNvPr>
        <xdr:cNvSpPr txBox="1"/>
      </xdr:nvSpPr>
      <xdr:spPr>
        <a:xfrm>
          <a:off x="21043411" y="7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50469</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0167111" y="70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0000000-0008-0000-0F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145143</xdr:rowOff>
    </xdr:from>
    <xdr:to>
      <xdr:col>85</xdr:col>
      <xdr:colOff>177800</xdr:colOff>
      <xdr:row>58</xdr:row>
      <xdr:rowOff>75293</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168020</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24493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99604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0000000-0008-0000-0F00-000055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0000000-0008-0000-0F00-000057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0000000-0008-0000-0F00-000059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00000000-0008-0000-0F00-000064020000}"/>
            </a:ext>
          </a:extLst>
        </xdr:cNvPr>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78395</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81</xdr:row>
      <xdr:rowOff>150768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3812882"/>
          <a:ext cx="8382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93436</xdr:rowOff>
    </xdr:from>
    <xdr:to>
      <xdr:col>76</xdr:col>
      <xdr:colOff>165100</xdr:colOff>
      <xdr:row>81</xdr:row>
      <xdr:rowOff>23586</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80</xdr:row>
      <xdr:rowOff>144236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592300" y="138128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14713</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90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0" name="【消防施設】&#10;一人当たり面積該当値テキスト">
          <a:extLst>
            <a:ext uri="{FF2B5EF4-FFF2-40B4-BE49-F238E27FC236}">
              <a16:creationId xmlns:a16="http://schemas.microsoft.com/office/drawing/2014/main" id="{00000000-0008-0000-0F00-0000C602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15" name="n_1aveValue【消防施設】&#10;一人当たり面積">
          <a:extLst>
            <a:ext uri="{FF2B5EF4-FFF2-40B4-BE49-F238E27FC236}">
              <a16:creationId xmlns:a16="http://schemas.microsoft.com/office/drawing/2014/main" id="{00000000-0008-0000-0F00-0000CB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16" name="n_2aveValue【消防施設】&#10;一人当たり面積">
          <a:extLst>
            <a:ext uri="{FF2B5EF4-FFF2-40B4-BE49-F238E27FC236}">
              <a16:creationId xmlns:a16="http://schemas.microsoft.com/office/drawing/2014/main" id="{00000000-0008-0000-0F00-0000CC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7" name="n_3aveValue【消防施設】&#10;一人当たり面積">
          <a:extLst>
            <a:ext uri="{FF2B5EF4-FFF2-40B4-BE49-F238E27FC236}">
              <a16:creationId xmlns:a16="http://schemas.microsoft.com/office/drawing/2014/main" id="{00000000-0008-0000-0F00-0000CD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50" name="【庁舎】&#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761" name="【庁舎】&#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102</xdr:row>
      <xdr:rowOff>15784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481300" y="17345298"/>
          <a:ext cx="838200" cy="1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151130</xdr:rowOff>
    </xdr:from>
    <xdr:to>
      <xdr:col>76</xdr:col>
      <xdr:colOff>165100</xdr:colOff>
      <xdr:row>101</xdr:row>
      <xdr:rowOff>81280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30480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4592300" y="173452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a:extLst>
            <a:ext uri="{FF2B5EF4-FFF2-40B4-BE49-F238E27FC236}">
              <a16:creationId xmlns:a16="http://schemas.microsoft.com/office/drawing/2014/main" id="{00000000-0008-0000-0F00-0000FE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a:extLst>
            <a:ext uri="{FF2B5EF4-FFF2-40B4-BE49-F238E27FC236}">
              <a16:creationId xmlns:a16="http://schemas.microsoft.com/office/drawing/2014/main" id="{00000000-0008-0000-0F00-0000FF02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68" name="n_3aveValue【庁舎】&#10;有形固定資産減価償却率">
          <a:extLst>
            <a:ext uri="{FF2B5EF4-FFF2-40B4-BE49-F238E27FC236}">
              <a16:creationId xmlns:a16="http://schemas.microsoft.com/office/drawing/2014/main" id="{00000000-0008-0000-0F00-00000003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769" name="n_1mainValue【庁舎】&#10;有形固定資産減価償却率">
          <a:extLst>
            <a:ext uri="{FF2B5EF4-FFF2-40B4-BE49-F238E27FC236}">
              <a16:creationId xmlns:a16="http://schemas.microsoft.com/office/drawing/2014/main" id="{00000000-0008-0000-0F00-000001030000}"/>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97807</xdr:rowOff>
    </xdr:from>
    <xdr:ext cx="405111" cy="259045"/>
    <xdr:sp macro="" textlink="">
      <xdr:nvSpPr>
        <xdr:cNvPr id="770" name="n_2mainValue【庁舎】&#10;有形固定資産減価償却率">
          <a:extLst>
            <a:ext uri="{FF2B5EF4-FFF2-40B4-BE49-F238E27FC236}">
              <a16:creationId xmlns:a16="http://schemas.microsoft.com/office/drawing/2014/main" id="{00000000-0008-0000-0F00-000002030000}"/>
            </a:ext>
          </a:extLst>
        </xdr:cNvPr>
        <xdr:cNvSpPr txBox="1"/>
      </xdr:nvSpPr>
      <xdr:spPr>
        <a:xfrm>
          <a:off x="14389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a:extLst>
            <a:ext uri="{FF2B5EF4-FFF2-40B4-BE49-F238E27FC236}">
              <a16:creationId xmlns:a16="http://schemas.microsoft.com/office/drawing/2014/main" id="{00000000-0008-0000-0F00-00001D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a:extLst>
            <a:ext uri="{FF2B5EF4-FFF2-40B4-BE49-F238E27FC236}">
              <a16:creationId xmlns:a16="http://schemas.microsoft.com/office/drawing/2014/main" id="{00000000-0008-0000-0F00-00001F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01" name="【庁舎】&#10;一人当たり面積平均値テキスト">
          <a:extLst>
            <a:ext uri="{FF2B5EF4-FFF2-40B4-BE49-F238E27FC236}">
              <a16:creationId xmlns:a16="http://schemas.microsoft.com/office/drawing/2014/main" id="{00000000-0008-0000-0F00-00002103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4008</xdr:rowOff>
    </xdr:from>
    <xdr:ext cx="469744" cy="259045"/>
    <xdr:sp macro="" textlink="">
      <xdr:nvSpPr>
        <xdr:cNvPr id="812" name="【庁舎】&#10;一人当たり面積該当値テキスト">
          <a:extLst>
            <a:ext uri="{FF2B5EF4-FFF2-40B4-BE49-F238E27FC236}">
              <a16:creationId xmlns:a16="http://schemas.microsoft.com/office/drawing/2014/main" id="{00000000-0008-0000-0F00-00002C030000}"/>
            </a:ext>
          </a:extLst>
        </xdr:cNvPr>
        <xdr:cNvSpPr txBox="1"/>
      </xdr:nvSpPr>
      <xdr:spPr>
        <a:xfrm>
          <a:off x="22199600" y="183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139881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1323300" y="18478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17" name="n_1aveValue【庁舎】&#10;一人当たり面積">
          <a:extLst>
            <a:ext uri="{FF2B5EF4-FFF2-40B4-BE49-F238E27FC236}">
              <a16:creationId xmlns:a16="http://schemas.microsoft.com/office/drawing/2014/main" id="{00000000-0008-0000-0F00-000031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18" name="n_2aveValue【庁舎】&#10;一人当たり面積">
          <a:extLst>
            <a:ext uri="{FF2B5EF4-FFF2-40B4-BE49-F238E27FC236}">
              <a16:creationId xmlns:a16="http://schemas.microsoft.com/office/drawing/2014/main" id="{00000000-0008-0000-0F00-000032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9" name="n_3aveValue【庁舎】&#10;一人当たり面積">
          <a:extLst>
            <a:ext uri="{FF2B5EF4-FFF2-40B4-BE49-F238E27FC236}">
              <a16:creationId xmlns:a16="http://schemas.microsoft.com/office/drawing/2014/main" id="{00000000-0008-0000-0F00-000033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20" name="n_1mainValue【庁舎】&#10;一人当たり面積">
          <a:extLst>
            <a:ext uri="{FF2B5EF4-FFF2-40B4-BE49-F238E27FC236}">
              <a16:creationId xmlns:a16="http://schemas.microsoft.com/office/drawing/2014/main" id="{00000000-0008-0000-0F00-000034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21" name="n_2mainValue【庁舎】&#10;一人当たり面積">
          <a:extLst>
            <a:ext uri="{FF2B5EF4-FFF2-40B4-BE49-F238E27FC236}">
              <a16:creationId xmlns:a16="http://schemas.microsoft.com/office/drawing/2014/main" id="{00000000-0008-0000-0F00-000035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ほとんどの類型において、有形固定資産減価償却率は類似団体平均を上回っており、特に有形固定資産減価償却率が高くなっている施設は、図書館、市民会館、保健センター・保健所、庁舎である。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図書館及び市民会館については、老朽化に伴い年々上昇傾向にあるが、中心市街地における市民交流と学習活動の拠点施設として、複合化等を検討しながら文化施設としての機能を維持していく。</a:t>
          </a:r>
        </a:p>
        <a:p>
          <a:r>
            <a:rPr kumimoji="1" lang="ja-JP" altLang="en-US" sz="1300">
              <a:latin typeface="ＭＳ Ｐゴシック" panose="020B0600070205080204" pitchFamily="50" charset="-128"/>
              <a:ea typeface="ＭＳ Ｐゴシック" panose="020B0600070205080204" pitchFamily="50" charset="-128"/>
            </a:rPr>
            <a:t>保健センター及び庁舎については、老朽化が進行しているものの、基本的には機能を維持し、大規模を含む改修工事を計画的に行っていく。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24663335</v>
      </c>
      <c r="BO4" s="430"/>
      <c r="BP4" s="430"/>
      <c r="BQ4" s="430"/>
      <c r="BR4" s="430"/>
      <c r="BS4" s="430"/>
      <c r="BT4" s="430"/>
      <c r="BU4" s="431"/>
      <c r="BV4" s="429">
        <v>27397236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6.5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23553735</v>
      </c>
      <c r="BO5" s="467"/>
      <c r="BP5" s="467"/>
      <c r="BQ5" s="467"/>
      <c r="BR5" s="467"/>
      <c r="BS5" s="467"/>
      <c r="BT5" s="467"/>
      <c r="BU5" s="468"/>
      <c r="BV5" s="466">
        <v>26364453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98.9</v>
      </c>
      <c r="CU5" s="464"/>
      <c r="CV5" s="464"/>
      <c r="CW5" s="464"/>
      <c r="CX5" s="464"/>
      <c r="CY5" s="464"/>
      <c r="CZ5" s="464"/>
      <c r="DA5" s="465"/>
      <c r="DB5" s="463">
        <v>97.9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1109600</v>
      </c>
      <c r="BO6" s="467"/>
      <c r="BP6" s="467"/>
      <c r="BQ6" s="467"/>
      <c r="BR6" s="467"/>
      <c r="BS6" s="467"/>
      <c r="BT6" s="467"/>
      <c r="BU6" s="468"/>
      <c r="BV6" s="466">
        <v>1032783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105</v>
      </c>
      <c r="CU6" s="504"/>
      <c r="CV6" s="504"/>
      <c r="CW6" s="504"/>
      <c r="CX6" s="504"/>
      <c r="CY6" s="504"/>
      <c r="CZ6" s="504"/>
      <c r="DA6" s="505"/>
      <c r="DB6" s="503">
        <v>103.8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255773</v>
      </c>
      <c r="BO7" s="467"/>
      <c r="BP7" s="467"/>
      <c r="BQ7" s="467"/>
      <c r="BR7" s="467"/>
      <c r="BS7" s="467"/>
      <c r="BT7" s="467"/>
      <c r="BU7" s="468"/>
      <c r="BV7" s="466">
        <v>245486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12147520</v>
      </c>
      <c r="CU7" s="467"/>
      <c r="CV7" s="467"/>
      <c r="CW7" s="467"/>
      <c r="CX7" s="467"/>
      <c r="CY7" s="467"/>
      <c r="CZ7" s="467"/>
      <c r="DA7" s="468"/>
      <c r="DB7" s="466">
        <v>12130292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853827</v>
      </c>
      <c r="BO8" s="467"/>
      <c r="BP8" s="467"/>
      <c r="BQ8" s="467"/>
      <c r="BR8" s="467"/>
      <c r="BS8" s="467"/>
      <c r="BT8" s="467"/>
      <c r="BU8" s="468"/>
      <c r="BV8" s="466">
        <v>787297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54187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66530</v>
      </c>
      <c r="BO9" s="467"/>
      <c r="BP9" s="467"/>
      <c r="BQ9" s="467"/>
      <c r="BR9" s="467"/>
      <c r="BS9" s="467"/>
      <c r="BT9" s="467"/>
      <c r="BU9" s="468"/>
      <c r="BV9" s="466">
        <v>-43409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56490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101</v>
      </c>
      <c r="AV10" s="499"/>
      <c r="AW10" s="499"/>
      <c r="AX10" s="499"/>
      <c r="AY10" s="500" t="s">
        <v>119</v>
      </c>
      <c r="AZ10" s="501"/>
      <c r="BA10" s="501"/>
      <c r="BB10" s="501"/>
      <c r="BC10" s="501"/>
      <c r="BD10" s="501"/>
      <c r="BE10" s="501"/>
      <c r="BF10" s="501"/>
      <c r="BG10" s="501"/>
      <c r="BH10" s="501"/>
      <c r="BI10" s="501"/>
      <c r="BJ10" s="501"/>
      <c r="BK10" s="501"/>
      <c r="BL10" s="501"/>
      <c r="BM10" s="502"/>
      <c r="BN10" s="466">
        <v>1482</v>
      </c>
      <c r="BO10" s="467"/>
      <c r="BP10" s="467"/>
      <c r="BQ10" s="467"/>
      <c r="BR10" s="467"/>
      <c r="BS10" s="467"/>
      <c r="BT10" s="467"/>
      <c r="BU10" s="468"/>
      <c r="BV10" s="466">
        <v>1850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101</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600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54422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372569</v>
      </c>
      <c r="BO12" s="467"/>
      <c r="BP12" s="467"/>
      <c r="BQ12" s="467"/>
      <c r="BR12" s="467"/>
      <c r="BS12" s="467"/>
      <c r="BT12" s="467"/>
      <c r="BU12" s="468"/>
      <c r="BV12" s="466">
        <v>389062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53877</v>
      </c>
      <c r="S13" s="548"/>
      <c r="T13" s="548"/>
      <c r="U13" s="548"/>
      <c r="V13" s="549"/>
      <c r="W13" s="482" t="s">
        <v>138</v>
      </c>
      <c r="X13" s="483"/>
      <c r="Y13" s="483"/>
      <c r="Z13" s="483"/>
      <c r="AA13" s="483"/>
      <c r="AB13" s="473"/>
      <c r="AC13" s="517">
        <v>250</v>
      </c>
      <c r="AD13" s="518"/>
      <c r="AE13" s="518"/>
      <c r="AF13" s="518"/>
      <c r="AG13" s="557"/>
      <c r="AH13" s="517">
        <v>251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-304557</v>
      </c>
      <c r="BO13" s="467"/>
      <c r="BP13" s="467"/>
      <c r="BQ13" s="467"/>
      <c r="BR13" s="467"/>
      <c r="BS13" s="467"/>
      <c r="BT13" s="467"/>
      <c r="BU13" s="468"/>
      <c r="BV13" s="466">
        <v>-430021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54873</v>
      </c>
      <c r="S14" s="548"/>
      <c r="T14" s="548"/>
      <c r="U14" s="548"/>
      <c r="V14" s="549"/>
      <c r="W14" s="456"/>
      <c r="X14" s="457"/>
      <c r="Y14" s="457"/>
      <c r="Z14" s="457"/>
      <c r="AA14" s="457"/>
      <c r="AB14" s="446"/>
      <c r="AC14" s="550">
        <v>1</v>
      </c>
      <c r="AD14" s="551"/>
      <c r="AE14" s="551"/>
      <c r="AF14" s="551"/>
      <c r="AG14" s="552"/>
      <c r="AH14" s="550">
        <v>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v>8.9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54363</v>
      </c>
      <c r="S15" s="548"/>
      <c r="T15" s="548"/>
      <c r="U15" s="548"/>
      <c r="V15" s="549"/>
      <c r="W15" s="482" t="s">
        <v>147</v>
      </c>
      <c r="X15" s="483"/>
      <c r="Y15" s="483"/>
      <c r="Z15" s="483"/>
      <c r="AA15" s="483"/>
      <c r="AB15" s="473"/>
      <c r="AC15" s="517">
        <v>6111</v>
      </c>
      <c r="AD15" s="518"/>
      <c r="AE15" s="518"/>
      <c r="AF15" s="518"/>
      <c r="AG15" s="557"/>
      <c r="AH15" s="517">
        <v>5887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5271126</v>
      </c>
      <c r="BO15" s="430"/>
      <c r="BP15" s="430"/>
      <c r="BQ15" s="430"/>
      <c r="BR15" s="430"/>
      <c r="BS15" s="430"/>
      <c r="BT15" s="430"/>
      <c r="BU15" s="431"/>
      <c r="BV15" s="429">
        <v>5244673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25.2</v>
      </c>
      <c r="AD16" s="551"/>
      <c r="AE16" s="551"/>
      <c r="AF16" s="551"/>
      <c r="AG16" s="552"/>
      <c r="AH16" s="550">
        <v>23.8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10034681</v>
      </c>
      <c r="BO16" s="467"/>
      <c r="BP16" s="467"/>
      <c r="BQ16" s="467"/>
      <c r="BR16" s="467"/>
      <c r="BS16" s="467"/>
      <c r="BT16" s="467"/>
      <c r="BU16" s="468"/>
      <c r="BV16" s="466">
        <v>10045192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17883</v>
      </c>
      <c r="AD17" s="518"/>
      <c r="AE17" s="518"/>
      <c r="AF17" s="518"/>
      <c r="AG17" s="557"/>
      <c r="AH17" s="517">
        <v>18576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6673842</v>
      </c>
      <c r="BO17" s="467"/>
      <c r="BP17" s="467"/>
      <c r="BQ17" s="467"/>
      <c r="BR17" s="467"/>
      <c r="BS17" s="467"/>
      <c r="BT17" s="467"/>
      <c r="BU17" s="468"/>
      <c r="BV17" s="466">
        <v>6653622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17.37</v>
      </c>
      <c r="M18" s="579"/>
      <c r="N18" s="579"/>
      <c r="O18" s="579"/>
      <c r="P18" s="579"/>
      <c r="Q18" s="579"/>
      <c r="R18" s="580"/>
      <c r="S18" s="580"/>
      <c r="T18" s="580"/>
      <c r="U18" s="580"/>
      <c r="V18" s="581"/>
      <c r="W18" s="484"/>
      <c r="X18" s="485"/>
      <c r="Y18" s="485"/>
      <c r="Z18" s="485"/>
      <c r="AA18" s="485"/>
      <c r="AB18" s="476"/>
      <c r="AC18" s="582">
        <v>73.8</v>
      </c>
      <c r="AD18" s="583"/>
      <c r="AE18" s="583"/>
      <c r="AF18" s="583"/>
      <c r="AG18" s="584"/>
      <c r="AH18" s="582">
        <v>75.2</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11976339</v>
      </c>
      <c r="BO18" s="467"/>
      <c r="BP18" s="467"/>
      <c r="BQ18" s="467"/>
      <c r="BR18" s="467"/>
      <c r="BS18" s="467"/>
      <c r="BT18" s="467"/>
      <c r="BU18" s="468"/>
      <c r="BV18" s="466">
        <v>11841662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3120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15465517</v>
      </c>
      <c r="BO19" s="467"/>
      <c r="BP19" s="467"/>
      <c r="BQ19" s="467"/>
      <c r="BR19" s="467"/>
      <c r="BS19" s="467"/>
      <c r="BT19" s="467"/>
      <c r="BU19" s="468"/>
      <c r="BV19" s="466">
        <v>16000164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20519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18809047</v>
      </c>
      <c r="BO23" s="467"/>
      <c r="BP23" s="467"/>
      <c r="BQ23" s="467"/>
      <c r="BR23" s="467"/>
      <c r="BS23" s="467"/>
      <c r="BT23" s="467"/>
      <c r="BU23" s="468"/>
      <c r="BV23" s="466">
        <v>19534217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9890</v>
      </c>
      <c r="R24" s="518"/>
      <c r="S24" s="518"/>
      <c r="T24" s="518"/>
      <c r="U24" s="518"/>
      <c r="V24" s="557"/>
      <c r="W24" s="616"/>
      <c r="X24" s="604"/>
      <c r="Y24" s="605"/>
      <c r="Z24" s="516" t="s">
        <v>171</v>
      </c>
      <c r="AA24" s="496"/>
      <c r="AB24" s="496"/>
      <c r="AC24" s="496"/>
      <c r="AD24" s="496"/>
      <c r="AE24" s="496"/>
      <c r="AF24" s="496"/>
      <c r="AG24" s="497"/>
      <c r="AH24" s="517">
        <v>371</v>
      </c>
      <c r="AI24" s="518"/>
      <c r="AJ24" s="518"/>
      <c r="AK24" s="518"/>
      <c r="AL24" s="557"/>
      <c r="AM24" s="517">
        <v>1101870</v>
      </c>
      <c r="AN24" s="518"/>
      <c r="AO24" s="518"/>
      <c r="AP24" s="518"/>
      <c r="AQ24" s="518"/>
      <c r="AR24" s="557"/>
      <c r="AS24" s="517">
        <v>2970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13262628</v>
      </c>
      <c r="BO24" s="467"/>
      <c r="BP24" s="467"/>
      <c r="BQ24" s="467"/>
      <c r="BR24" s="467"/>
      <c r="BS24" s="467"/>
      <c r="BT24" s="467"/>
      <c r="BU24" s="468"/>
      <c r="BV24" s="466">
        <v>13536074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8050</v>
      </c>
      <c r="R25" s="518"/>
      <c r="S25" s="518"/>
      <c r="T25" s="518"/>
      <c r="U25" s="518"/>
      <c r="V25" s="557"/>
      <c r="W25" s="616"/>
      <c r="X25" s="604"/>
      <c r="Y25" s="605"/>
      <c r="Z25" s="516" t="s">
        <v>174</v>
      </c>
      <c r="AA25" s="496"/>
      <c r="AB25" s="496"/>
      <c r="AC25" s="496"/>
      <c r="AD25" s="496"/>
      <c r="AE25" s="496"/>
      <c r="AF25" s="496"/>
      <c r="AG25" s="497"/>
      <c r="AH25" s="517" t="s">
        <v>145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3042158</v>
      </c>
      <c r="BO25" s="430"/>
      <c r="BP25" s="430"/>
      <c r="BQ25" s="430"/>
      <c r="BR25" s="430"/>
      <c r="BS25" s="430"/>
      <c r="BT25" s="430"/>
      <c r="BU25" s="431"/>
      <c r="BV25" s="429">
        <v>3472092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6820</v>
      </c>
      <c r="R26" s="518"/>
      <c r="S26" s="518"/>
      <c r="T26" s="518"/>
      <c r="U26" s="518"/>
      <c r="V26" s="557"/>
      <c r="W26" s="616"/>
      <c r="X26" s="604"/>
      <c r="Y26" s="605"/>
      <c r="Z26" s="516" t="s">
        <v>178</v>
      </c>
      <c r="AA26" s="626"/>
      <c r="AB26" s="626"/>
      <c r="AC26" s="626"/>
      <c r="AD26" s="626"/>
      <c r="AE26" s="626"/>
      <c r="AF26" s="626"/>
      <c r="AG26" s="627"/>
      <c r="AH26" s="517">
        <v>44</v>
      </c>
      <c r="AI26" s="518"/>
      <c r="AJ26" s="518"/>
      <c r="AK26" s="518"/>
      <c r="AL26" s="557"/>
      <c r="AM26" s="517">
        <v>134992</v>
      </c>
      <c r="AN26" s="518"/>
      <c r="AO26" s="518"/>
      <c r="AP26" s="518"/>
      <c r="AQ26" s="518"/>
      <c r="AR26" s="557"/>
      <c r="AS26" s="517">
        <v>3068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4980</v>
      </c>
      <c r="R27" s="518"/>
      <c r="S27" s="518"/>
      <c r="T27" s="518"/>
      <c r="U27" s="518"/>
      <c r="V27" s="557"/>
      <c r="W27" s="616"/>
      <c r="X27" s="604"/>
      <c r="Y27" s="605"/>
      <c r="Z27" s="516" t="s">
        <v>182</v>
      </c>
      <c r="AA27" s="496"/>
      <c r="AB27" s="496"/>
      <c r="AC27" s="496"/>
      <c r="AD27" s="496"/>
      <c r="AE27" s="496"/>
      <c r="AF27" s="496"/>
      <c r="AG27" s="497"/>
      <c r="AH27" s="517" t="s">
        <v>175</v>
      </c>
      <c r="AI27" s="518"/>
      <c r="AJ27" s="518"/>
      <c r="AK27" s="518"/>
      <c r="AL27" s="557"/>
      <c r="AM27" s="517" t="s">
        <v>175</v>
      </c>
      <c r="AN27" s="518"/>
      <c r="AO27" s="518"/>
      <c r="AP27" s="518"/>
      <c r="AQ27" s="518"/>
      <c r="AR27" s="557"/>
      <c r="AS27" s="517" t="s">
        <v>180</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180</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4370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180</v>
      </c>
      <c r="AN28" s="518"/>
      <c r="AO28" s="518"/>
      <c r="AP28" s="518"/>
      <c r="AQ28" s="518"/>
      <c r="AR28" s="557"/>
      <c r="AS28" s="517" t="s">
        <v>126</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1825534</v>
      </c>
      <c r="BO28" s="430"/>
      <c r="BP28" s="430"/>
      <c r="BQ28" s="430"/>
      <c r="BR28" s="430"/>
      <c r="BS28" s="430"/>
      <c r="BT28" s="430"/>
      <c r="BU28" s="431"/>
      <c r="BV28" s="429">
        <v>1804572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4090</v>
      </c>
      <c r="R29" s="518"/>
      <c r="S29" s="518"/>
      <c r="T29" s="518"/>
      <c r="U29" s="518"/>
      <c r="V29" s="557"/>
      <c r="W29" s="617"/>
      <c r="X29" s="618"/>
      <c r="Y29" s="619"/>
      <c r="Z29" s="516" t="s">
        <v>188</v>
      </c>
      <c r="AA29" s="496"/>
      <c r="AB29" s="496"/>
      <c r="AC29" s="496"/>
      <c r="AD29" s="496"/>
      <c r="AE29" s="496"/>
      <c r="AF29" s="496"/>
      <c r="AG29" s="497"/>
      <c r="AH29" s="517">
        <v>371</v>
      </c>
      <c r="AI29" s="518"/>
      <c r="AJ29" s="518"/>
      <c r="AK29" s="518"/>
      <c r="AL29" s="557"/>
      <c r="AM29" s="517">
        <v>1101870</v>
      </c>
      <c r="AN29" s="518"/>
      <c r="AO29" s="518"/>
      <c r="AP29" s="518"/>
      <c r="AQ29" s="518"/>
      <c r="AR29" s="557"/>
      <c r="AS29" s="517">
        <v>2970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276313</v>
      </c>
      <c r="BO29" s="467"/>
      <c r="BP29" s="467"/>
      <c r="BQ29" s="467"/>
      <c r="BR29" s="467"/>
      <c r="BS29" s="467"/>
      <c r="BT29" s="467"/>
      <c r="BU29" s="468"/>
      <c r="BV29" s="466">
        <v>481933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12361597</v>
      </c>
      <c r="BO30" s="640"/>
      <c r="BP30" s="640"/>
      <c r="BQ30" s="640"/>
      <c r="BR30" s="640"/>
      <c r="BS30" s="640"/>
      <c r="BT30" s="640"/>
      <c r="BU30" s="641"/>
      <c r="BV30" s="639">
        <v>13959406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197</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塩竈市国民健康保険事業特別会計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塩竈市水道事業会計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塩竈市交通事業特別会計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塩釜地区消防事務組合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塩釜港開発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塩竈市公共用地先行取得事業特別会計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塩竈市介護保険事業特別会計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塩竈市立病院事業会計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塩竈市魚市場事業特別会計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宮城県後期高齢者医療広域連合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塩竈市北浜地区復興土地区画整理事業特別会計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塩竈市後期高齢者医療事業特別会計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塩竈市下水道事業特別会計</v>
      </c>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塩竈市藤倉地区復興土地区画整理事業特別会計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IF('各会計、関係団体の財政状況及び健全化判断比率'!B36="","",'各会計、関係団体の財政状況及び健全化判断比率'!B36)</f>
        <v>塩竈市漁業集落排水事業特別会計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VijVGTFbj+XT/aeRlFknRTc+zf/os2PUBB0XqdhIHwlLZ5KmSlZJoLKw+ZOIBbOy7QYRIbs4nCkm6ohOusUHA==" saltValue="3F/TkuLKty2xbeu9Zrkg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5798279</v>
      </c>
      <c r="S5" s="669"/>
      <c r="T5" s="669"/>
      <c r="U5" s="669"/>
      <c r="V5" s="669"/>
      <c r="W5" s="669"/>
      <c r="X5" s="669"/>
      <c r="Y5" s="670"/>
      <c r="Z5" s="671">
        <v>23.5</v>
      </c>
      <c r="AA5" s="671"/>
      <c r="AB5" s="671"/>
      <c r="AC5" s="671"/>
      <c r="AD5" s="672">
        <v>5336524</v>
      </c>
      <c r="AE5" s="672"/>
      <c r="AF5" s="672"/>
      <c r="AG5" s="672"/>
      <c r="AH5" s="672"/>
      <c r="AI5" s="672"/>
      <c r="AJ5" s="672"/>
      <c r="AK5" s="672"/>
      <c r="AL5" s="673">
        <v>46.8</v>
      </c>
      <c r="AM5" s="674"/>
      <c r="AN5" s="674"/>
      <c r="AO5" s="675"/>
      <c r="AP5" s="665" t="s">
        <v>230</v>
      </c>
      <c r="AQ5" s="666"/>
      <c r="AR5" s="666"/>
      <c r="AS5" s="666"/>
      <c r="AT5" s="666"/>
      <c r="AU5" s="666"/>
      <c r="AV5" s="666"/>
      <c r="AW5" s="666"/>
      <c r="AX5" s="666"/>
      <c r="AY5" s="666"/>
      <c r="AZ5" s="666"/>
      <c r="BA5" s="666"/>
      <c r="BB5" s="666"/>
      <c r="BC5" s="666"/>
      <c r="BD5" s="666"/>
      <c r="BE5" s="666"/>
      <c r="BF5" s="667"/>
      <c r="BG5" s="679">
        <v>5336524</v>
      </c>
      <c r="BH5" s="680"/>
      <c r="BI5" s="680"/>
      <c r="BJ5" s="680"/>
      <c r="BK5" s="680"/>
      <c r="BL5" s="680"/>
      <c r="BM5" s="680"/>
      <c r="BN5" s="681"/>
      <c r="BO5" s="682">
        <v>92</v>
      </c>
      <c r="BP5" s="682"/>
      <c r="BQ5" s="682"/>
      <c r="BR5" s="682"/>
      <c r="BS5" s="683">
        <v>37394</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123860</v>
      </c>
      <c r="S6" s="680"/>
      <c r="T6" s="680"/>
      <c r="U6" s="680"/>
      <c r="V6" s="680"/>
      <c r="W6" s="680"/>
      <c r="X6" s="680"/>
      <c r="Y6" s="681"/>
      <c r="Z6" s="682">
        <v>0.5</v>
      </c>
      <c r="AA6" s="682"/>
      <c r="AB6" s="682"/>
      <c r="AC6" s="682"/>
      <c r="AD6" s="683">
        <v>123860</v>
      </c>
      <c r="AE6" s="683"/>
      <c r="AF6" s="683"/>
      <c r="AG6" s="683"/>
      <c r="AH6" s="683"/>
      <c r="AI6" s="683"/>
      <c r="AJ6" s="683"/>
      <c r="AK6" s="683"/>
      <c r="AL6" s="684">
        <v>1.1000000000000001</v>
      </c>
      <c r="AM6" s="685"/>
      <c r="AN6" s="685"/>
      <c r="AO6" s="686"/>
      <c r="AP6" s="676" t="s">
        <v>235</v>
      </c>
      <c r="AQ6" s="677"/>
      <c r="AR6" s="677"/>
      <c r="AS6" s="677"/>
      <c r="AT6" s="677"/>
      <c r="AU6" s="677"/>
      <c r="AV6" s="677"/>
      <c r="AW6" s="677"/>
      <c r="AX6" s="677"/>
      <c r="AY6" s="677"/>
      <c r="AZ6" s="677"/>
      <c r="BA6" s="677"/>
      <c r="BB6" s="677"/>
      <c r="BC6" s="677"/>
      <c r="BD6" s="677"/>
      <c r="BE6" s="677"/>
      <c r="BF6" s="678"/>
      <c r="BG6" s="679">
        <v>5336524</v>
      </c>
      <c r="BH6" s="680"/>
      <c r="BI6" s="680"/>
      <c r="BJ6" s="680"/>
      <c r="BK6" s="680"/>
      <c r="BL6" s="680"/>
      <c r="BM6" s="680"/>
      <c r="BN6" s="681"/>
      <c r="BO6" s="682">
        <v>92</v>
      </c>
      <c r="BP6" s="682"/>
      <c r="BQ6" s="682"/>
      <c r="BR6" s="682"/>
      <c r="BS6" s="683">
        <v>37394</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209838</v>
      </c>
      <c r="CS6" s="680"/>
      <c r="CT6" s="680"/>
      <c r="CU6" s="680"/>
      <c r="CV6" s="680"/>
      <c r="CW6" s="680"/>
      <c r="CX6" s="680"/>
      <c r="CY6" s="681"/>
      <c r="CZ6" s="673">
        <v>0.9</v>
      </c>
      <c r="DA6" s="674"/>
      <c r="DB6" s="674"/>
      <c r="DC6" s="693"/>
      <c r="DD6" s="688" t="s">
        <v>180</v>
      </c>
      <c r="DE6" s="680"/>
      <c r="DF6" s="680"/>
      <c r="DG6" s="680"/>
      <c r="DH6" s="680"/>
      <c r="DI6" s="680"/>
      <c r="DJ6" s="680"/>
      <c r="DK6" s="680"/>
      <c r="DL6" s="680"/>
      <c r="DM6" s="680"/>
      <c r="DN6" s="680"/>
      <c r="DO6" s="680"/>
      <c r="DP6" s="681"/>
      <c r="DQ6" s="688">
        <v>209838</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6513</v>
      </c>
      <c r="S7" s="680"/>
      <c r="T7" s="680"/>
      <c r="U7" s="680"/>
      <c r="V7" s="680"/>
      <c r="W7" s="680"/>
      <c r="X7" s="680"/>
      <c r="Y7" s="681"/>
      <c r="Z7" s="682">
        <v>0</v>
      </c>
      <c r="AA7" s="682"/>
      <c r="AB7" s="682"/>
      <c r="AC7" s="682"/>
      <c r="AD7" s="683">
        <v>6513</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2647287</v>
      </c>
      <c r="BH7" s="680"/>
      <c r="BI7" s="680"/>
      <c r="BJ7" s="680"/>
      <c r="BK7" s="680"/>
      <c r="BL7" s="680"/>
      <c r="BM7" s="680"/>
      <c r="BN7" s="681"/>
      <c r="BO7" s="682">
        <v>45.7</v>
      </c>
      <c r="BP7" s="682"/>
      <c r="BQ7" s="682"/>
      <c r="BR7" s="682"/>
      <c r="BS7" s="683">
        <v>37394</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2471776</v>
      </c>
      <c r="CS7" s="680"/>
      <c r="CT7" s="680"/>
      <c r="CU7" s="680"/>
      <c r="CV7" s="680"/>
      <c r="CW7" s="680"/>
      <c r="CX7" s="680"/>
      <c r="CY7" s="681"/>
      <c r="CZ7" s="682">
        <v>10.5</v>
      </c>
      <c r="DA7" s="682"/>
      <c r="DB7" s="682"/>
      <c r="DC7" s="682"/>
      <c r="DD7" s="688">
        <v>89516</v>
      </c>
      <c r="DE7" s="680"/>
      <c r="DF7" s="680"/>
      <c r="DG7" s="680"/>
      <c r="DH7" s="680"/>
      <c r="DI7" s="680"/>
      <c r="DJ7" s="680"/>
      <c r="DK7" s="680"/>
      <c r="DL7" s="680"/>
      <c r="DM7" s="680"/>
      <c r="DN7" s="680"/>
      <c r="DO7" s="680"/>
      <c r="DP7" s="681"/>
      <c r="DQ7" s="688">
        <v>1918117</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13658</v>
      </c>
      <c r="S8" s="680"/>
      <c r="T8" s="680"/>
      <c r="U8" s="680"/>
      <c r="V8" s="680"/>
      <c r="W8" s="680"/>
      <c r="X8" s="680"/>
      <c r="Y8" s="681"/>
      <c r="Z8" s="682">
        <v>0.1</v>
      </c>
      <c r="AA8" s="682"/>
      <c r="AB8" s="682"/>
      <c r="AC8" s="682"/>
      <c r="AD8" s="683">
        <v>13658</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90607</v>
      </c>
      <c r="BH8" s="680"/>
      <c r="BI8" s="680"/>
      <c r="BJ8" s="680"/>
      <c r="BK8" s="680"/>
      <c r="BL8" s="680"/>
      <c r="BM8" s="680"/>
      <c r="BN8" s="681"/>
      <c r="BO8" s="682">
        <v>1.6</v>
      </c>
      <c r="BP8" s="682"/>
      <c r="BQ8" s="682"/>
      <c r="BR8" s="682"/>
      <c r="BS8" s="688" t="s">
        <v>180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7637227</v>
      </c>
      <c r="CS8" s="680"/>
      <c r="CT8" s="680"/>
      <c r="CU8" s="680"/>
      <c r="CV8" s="680"/>
      <c r="CW8" s="680"/>
      <c r="CX8" s="680"/>
      <c r="CY8" s="681"/>
      <c r="CZ8" s="682">
        <v>32.4</v>
      </c>
      <c r="DA8" s="682"/>
      <c r="DB8" s="682"/>
      <c r="DC8" s="682"/>
      <c r="DD8" s="688">
        <v>95381</v>
      </c>
      <c r="DE8" s="680"/>
      <c r="DF8" s="680"/>
      <c r="DG8" s="680"/>
      <c r="DH8" s="680"/>
      <c r="DI8" s="680"/>
      <c r="DJ8" s="680"/>
      <c r="DK8" s="680"/>
      <c r="DL8" s="680"/>
      <c r="DM8" s="680"/>
      <c r="DN8" s="680"/>
      <c r="DO8" s="680"/>
      <c r="DP8" s="681"/>
      <c r="DQ8" s="688">
        <v>3961467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11725</v>
      </c>
      <c r="S9" s="680"/>
      <c r="T9" s="680"/>
      <c r="U9" s="680"/>
      <c r="V9" s="680"/>
      <c r="W9" s="680"/>
      <c r="X9" s="680"/>
      <c r="Y9" s="681"/>
      <c r="Z9" s="682">
        <v>0</v>
      </c>
      <c r="AA9" s="682"/>
      <c r="AB9" s="682"/>
      <c r="AC9" s="682"/>
      <c r="AD9" s="683">
        <v>11725</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2233592</v>
      </c>
      <c r="BH9" s="680"/>
      <c r="BI9" s="680"/>
      <c r="BJ9" s="680"/>
      <c r="BK9" s="680"/>
      <c r="BL9" s="680"/>
      <c r="BM9" s="680"/>
      <c r="BN9" s="681"/>
      <c r="BO9" s="682">
        <v>38.5</v>
      </c>
      <c r="BP9" s="682"/>
      <c r="BQ9" s="682"/>
      <c r="BR9" s="682"/>
      <c r="BS9" s="688" t="s">
        <v>180</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1919063</v>
      </c>
      <c r="CS9" s="680"/>
      <c r="CT9" s="680"/>
      <c r="CU9" s="680"/>
      <c r="CV9" s="680"/>
      <c r="CW9" s="680"/>
      <c r="CX9" s="680"/>
      <c r="CY9" s="681"/>
      <c r="CZ9" s="682">
        <v>8.1</v>
      </c>
      <c r="DA9" s="682"/>
      <c r="DB9" s="682"/>
      <c r="DC9" s="682"/>
      <c r="DD9" s="688">
        <v>97408</v>
      </c>
      <c r="DE9" s="680"/>
      <c r="DF9" s="680"/>
      <c r="DG9" s="680"/>
      <c r="DH9" s="680"/>
      <c r="DI9" s="680"/>
      <c r="DJ9" s="680"/>
      <c r="DK9" s="680"/>
      <c r="DL9" s="680"/>
      <c r="DM9" s="680"/>
      <c r="DN9" s="680"/>
      <c r="DO9" s="680"/>
      <c r="DP9" s="681"/>
      <c r="DQ9" s="688">
        <v>1666478</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180</v>
      </c>
      <c r="S10" s="680"/>
      <c r="T10" s="680"/>
      <c r="U10" s="680"/>
      <c r="V10" s="680"/>
      <c r="W10" s="680"/>
      <c r="X10" s="680"/>
      <c r="Y10" s="681"/>
      <c r="Z10" s="682" t="s">
        <v>180</v>
      </c>
      <c r="AA10" s="682"/>
      <c r="AB10" s="682"/>
      <c r="AC10" s="682"/>
      <c r="AD10" s="683" t="s">
        <v>180</v>
      </c>
      <c r="AE10" s="683"/>
      <c r="AF10" s="683"/>
      <c r="AG10" s="683"/>
      <c r="AH10" s="683"/>
      <c r="AI10" s="683"/>
      <c r="AJ10" s="683"/>
      <c r="AK10" s="683"/>
      <c r="AL10" s="684" t="s">
        <v>180</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134140</v>
      </c>
      <c r="BH10" s="680"/>
      <c r="BI10" s="680"/>
      <c r="BJ10" s="680"/>
      <c r="BK10" s="680"/>
      <c r="BL10" s="680"/>
      <c r="BM10" s="680"/>
      <c r="BN10" s="681"/>
      <c r="BO10" s="682">
        <v>2.2999999999999998</v>
      </c>
      <c r="BP10" s="682"/>
      <c r="BQ10" s="682"/>
      <c r="BR10" s="682"/>
      <c r="BS10" s="688" t="s">
        <v>180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74516</v>
      </c>
      <c r="CS10" s="680"/>
      <c r="CT10" s="680"/>
      <c r="CU10" s="680"/>
      <c r="CV10" s="680"/>
      <c r="CW10" s="680"/>
      <c r="CX10" s="680"/>
      <c r="CY10" s="681"/>
      <c r="CZ10" s="682">
        <v>0.3</v>
      </c>
      <c r="DA10" s="682"/>
      <c r="DB10" s="682"/>
      <c r="DC10" s="682"/>
      <c r="DD10" s="688" t="s">
        <v>180</v>
      </c>
      <c r="DE10" s="680"/>
      <c r="DF10" s="680"/>
      <c r="DG10" s="680"/>
      <c r="DH10" s="680"/>
      <c r="DI10" s="680"/>
      <c r="DJ10" s="680"/>
      <c r="DK10" s="680"/>
      <c r="DL10" s="680"/>
      <c r="DM10" s="680"/>
      <c r="DN10" s="680"/>
      <c r="DO10" s="680"/>
      <c r="DP10" s="681"/>
      <c r="DQ10" s="688">
        <v>9402</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180</v>
      </c>
      <c r="AA11" s="682"/>
      <c r="AB11" s="682"/>
      <c r="AC11" s="682"/>
      <c r="AD11" s="683" t="s">
        <v>180</v>
      </c>
      <c r="AE11" s="683"/>
      <c r="AF11" s="683"/>
      <c r="AG11" s="683"/>
      <c r="AH11" s="683"/>
      <c r="AI11" s="683"/>
      <c r="AJ11" s="683"/>
      <c r="AK11" s="683"/>
      <c r="AL11" s="684" t="s">
        <v>180</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188948</v>
      </c>
      <c r="BH11" s="680"/>
      <c r="BI11" s="680"/>
      <c r="BJ11" s="680"/>
      <c r="BK11" s="680"/>
      <c r="BL11" s="680"/>
      <c r="BM11" s="680"/>
      <c r="BN11" s="681"/>
      <c r="BO11" s="682">
        <v>3.3</v>
      </c>
      <c r="BP11" s="682"/>
      <c r="BQ11" s="682"/>
      <c r="BR11" s="682"/>
      <c r="BS11" s="688">
        <v>37394</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1015780</v>
      </c>
      <c r="CS11" s="680"/>
      <c r="CT11" s="680"/>
      <c r="CU11" s="680"/>
      <c r="CV11" s="680"/>
      <c r="CW11" s="680"/>
      <c r="CX11" s="680"/>
      <c r="CY11" s="681"/>
      <c r="CZ11" s="682">
        <v>4.3</v>
      </c>
      <c r="DA11" s="682"/>
      <c r="DB11" s="682"/>
      <c r="DC11" s="682"/>
      <c r="DD11" s="688">
        <v>653310</v>
      </c>
      <c r="DE11" s="680"/>
      <c r="DF11" s="680"/>
      <c r="DG11" s="680"/>
      <c r="DH11" s="680"/>
      <c r="DI11" s="680"/>
      <c r="DJ11" s="680"/>
      <c r="DK11" s="680"/>
      <c r="DL11" s="680"/>
      <c r="DM11" s="680"/>
      <c r="DN11" s="680"/>
      <c r="DO11" s="680"/>
      <c r="DP11" s="681"/>
      <c r="DQ11" s="688">
        <v>259614</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1001880</v>
      </c>
      <c r="S12" s="680"/>
      <c r="T12" s="680"/>
      <c r="U12" s="680"/>
      <c r="V12" s="680"/>
      <c r="W12" s="680"/>
      <c r="X12" s="680"/>
      <c r="Y12" s="681"/>
      <c r="Z12" s="682">
        <v>4.0999999999999996</v>
      </c>
      <c r="AA12" s="682"/>
      <c r="AB12" s="682"/>
      <c r="AC12" s="682"/>
      <c r="AD12" s="683">
        <v>1001880</v>
      </c>
      <c r="AE12" s="683"/>
      <c r="AF12" s="683"/>
      <c r="AG12" s="683"/>
      <c r="AH12" s="683"/>
      <c r="AI12" s="683"/>
      <c r="AJ12" s="683"/>
      <c r="AK12" s="683"/>
      <c r="AL12" s="684">
        <v>8.8000000000000007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2183239</v>
      </c>
      <c r="BH12" s="680"/>
      <c r="BI12" s="680"/>
      <c r="BJ12" s="680"/>
      <c r="BK12" s="680"/>
      <c r="BL12" s="680"/>
      <c r="BM12" s="680"/>
      <c r="BN12" s="681"/>
      <c r="BO12" s="682">
        <v>37.700000000000003</v>
      </c>
      <c r="BP12" s="682"/>
      <c r="BQ12" s="682"/>
      <c r="BR12" s="682"/>
      <c r="BS12" s="688" t="s">
        <v>180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702171</v>
      </c>
      <c r="CS12" s="680"/>
      <c r="CT12" s="680"/>
      <c r="CU12" s="680"/>
      <c r="CV12" s="680"/>
      <c r="CW12" s="680"/>
      <c r="CX12" s="680"/>
      <c r="CY12" s="681"/>
      <c r="CZ12" s="682">
        <v>3</v>
      </c>
      <c r="DA12" s="682"/>
      <c r="DB12" s="682"/>
      <c r="DC12" s="682"/>
      <c r="DD12" s="688" t="s">
        <v>180</v>
      </c>
      <c r="DE12" s="680"/>
      <c r="DF12" s="680"/>
      <c r="DG12" s="680"/>
      <c r="DH12" s="680"/>
      <c r="DI12" s="680"/>
      <c r="DJ12" s="680"/>
      <c r="DK12" s="680"/>
      <c r="DL12" s="680"/>
      <c r="DM12" s="680"/>
      <c r="DN12" s="680"/>
      <c r="DO12" s="680"/>
      <c r="DP12" s="681"/>
      <c r="DQ12" s="688">
        <v>239627</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3412</v>
      </c>
      <c r="S13" s="680"/>
      <c r="T13" s="680"/>
      <c r="U13" s="680"/>
      <c r="V13" s="680"/>
      <c r="W13" s="680"/>
      <c r="X13" s="680"/>
      <c r="Y13" s="681"/>
      <c r="Z13" s="682">
        <v>0</v>
      </c>
      <c r="AA13" s="682"/>
      <c r="AB13" s="682"/>
      <c r="AC13" s="682"/>
      <c r="AD13" s="683">
        <v>3412</v>
      </c>
      <c r="AE13" s="683"/>
      <c r="AF13" s="683"/>
      <c r="AG13" s="683"/>
      <c r="AH13" s="683"/>
      <c r="AI13" s="683"/>
      <c r="AJ13" s="683"/>
      <c r="AK13" s="683"/>
      <c r="AL13" s="684">
        <v>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2171126</v>
      </c>
      <c r="BH13" s="680"/>
      <c r="BI13" s="680"/>
      <c r="BJ13" s="680"/>
      <c r="BK13" s="680"/>
      <c r="BL13" s="680"/>
      <c r="BM13" s="680"/>
      <c r="BN13" s="681"/>
      <c r="BO13" s="682">
        <v>37.4</v>
      </c>
      <c r="BP13" s="682"/>
      <c r="BQ13" s="682"/>
      <c r="BR13" s="682"/>
      <c r="BS13" s="688" t="s">
        <v>180</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3632813</v>
      </c>
      <c r="CS13" s="680"/>
      <c r="CT13" s="680"/>
      <c r="CU13" s="680"/>
      <c r="CV13" s="680"/>
      <c r="CW13" s="680"/>
      <c r="CX13" s="680"/>
      <c r="CY13" s="681"/>
      <c r="CZ13" s="682">
        <v>15.4</v>
      </c>
      <c r="DA13" s="682"/>
      <c r="DB13" s="682"/>
      <c r="DC13" s="682"/>
      <c r="DD13" s="688">
        <v>1024759</v>
      </c>
      <c r="DE13" s="680"/>
      <c r="DF13" s="680"/>
      <c r="DG13" s="680"/>
      <c r="DH13" s="680"/>
      <c r="DI13" s="680"/>
      <c r="DJ13" s="680"/>
      <c r="DK13" s="680"/>
      <c r="DL13" s="680"/>
      <c r="DM13" s="680"/>
      <c r="DN13" s="680"/>
      <c r="DO13" s="680"/>
      <c r="DP13" s="681"/>
      <c r="DQ13" s="688">
        <v>2164233</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180</v>
      </c>
      <c r="AE14" s="683"/>
      <c r="AF14" s="683"/>
      <c r="AG14" s="683"/>
      <c r="AH14" s="683"/>
      <c r="AI14" s="683"/>
      <c r="AJ14" s="683"/>
      <c r="AK14" s="683"/>
      <c r="AL14" s="684" t="s">
        <v>180</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119848</v>
      </c>
      <c r="BH14" s="680"/>
      <c r="BI14" s="680"/>
      <c r="BJ14" s="680"/>
      <c r="BK14" s="680"/>
      <c r="BL14" s="680"/>
      <c r="BM14" s="680"/>
      <c r="BN14" s="681"/>
      <c r="BO14" s="682">
        <v>2.1</v>
      </c>
      <c r="BP14" s="682"/>
      <c r="BQ14" s="682"/>
      <c r="BR14" s="682"/>
      <c r="BS14" s="688" t="s">
        <v>180</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676132</v>
      </c>
      <c r="CS14" s="680"/>
      <c r="CT14" s="680"/>
      <c r="CU14" s="680"/>
      <c r="CV14" s="680"/>
      <c r="CW14" s="680"/>
      <c r="CX14" s="680"/>
      <c r="CY14" s="681"/>
      <c r="CZ14" s="682">
        <v>2.9</v>
      </c>
      <c r="DA14" s="682"/>
      <c r="DB14" s="682"/>
      <c r="DC14" s="682"/>
      <c r="DD14" s="688">
        <v>14830</v>
      </c>
      <c r="DE14" s="680"/>
      <c r="DF14" s="680"/>
      <c r="DG14" s="680"/>
      <c r="DH14" s="680"/>
      <c r="DI14" s="680"/>
      <c r="DJ14" s="680"/>
      <c r="DK14" s="680"/>
      <c r="DL14" s="680"/>
      <c r="DM14" s="680"/>
      <c r="DN14" s="680"/>
      <c r="DO14" s="680"/>
      <c r="DP14" s="681"/>
      <c r="DQ14" s="688">
        <v>653244</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33683</v>
      </c>
      <c r="S15" s="680"/>
      <c r="T15" s="680"/>
      <c r="U15" s="680"/>
      <c r="V15" s="680"/>
      <c r="W15" s="680"/>
      <c r="X15" s="680"/>
      <c r="Y15" s="681"/>
      <c r="Z15" s="682">
        <v>0.1</v>
      </c>
      <c r="AA15" s="682"/>
      <c r="AB15" s="682"/>
      <c r="AC15" s="682"/>
      <c r="AD15" s="683">
        <v>33683</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386150</v>
      </c>
      <c r="BH15" s="680"/>
      <c r="BI15" s="680"/>
      <c r="BJ15" s="680"/>
      <c r="BK15" s="680"/>
      <c r="BL15" s="680"/>
      <c r="BM15" s="680"/>
      <c r="BN15" s="681"/>
      <c r="BO15" s="682">
        <v>6.7</v>
      </c>
      <c r="BP15" s="682"/>
      <c r="BQ15" s="682"/>
      <c r="BR15" s="682"/>
      <c r="BS15" s="688" t="s">
        <v>180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1686408</v>
      </c>
      <c r="CS15" s="680"/>
      <c r="CT15" s="680"/>
      <c r="CU15" s="680"/>
      <c r="CV15" s="680"/>
      <c r="CW15" s="680"/>
      <c r="CX15" s="680"/>
      <c r="CY15" s="681"/>
      <c r="CZ15" s="682">
        <v>7.2</v>
      </c>
      <c r="DA15" s="682"/>
      <c r="DB15" s="682"/>
      <c r="DC15" s="682"/>
      <c r="DD15" s="688">
        <v>329486</v>
      </c>
      <c r="DE15" s="680"/>
      <c r="DF15" s="680"/>
      <c r="DG15" s="680"/>
      <c r="DH15" s="680"/>
      <c r="DI15" s="680"/>
      <c r="DJ15" s="680"/>
      <c r="DK15" s="680"/>
      <c r="DL15" s="680"/>
      <c r="DM15" s="680"/>
      <c r="DN15" s="680"/>
      <c r="DO15" s="680"/>
      <c r="DP15" s="681"/>
      <c r="DQ15" s="688">
        <v>1255639</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180</v>
      </c>
      <c r="AA16" s="682"/>
      <c r="AB16" s="682"/>
      <c r="AC16" s="682"/>
      <c r="AD16" s="683" t="s">
        <v>180</v>
      </c>
      <c r="AE16" s="683"/>
      <c r="AF16" s="683"/>
      <c r="AG16" s="683"/>
      <c r="AH16" s="683"/>
      <c r="AI16" s="683"/>
      <c r="AJ16" s="683"/>
      <c r="AK16" s="683"/>
      <c r="AL16" s="684" t="s">
        <v>180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180</v>
      </c>
      <c r="BH16" s="680"/>
      <c r="BI16" s="680"/>
      <c r="BJ16" s="680"/>
      <c r="BK16" s="680"/>
      <c r="BL16" s="680"/>
      <c r="BM16" s="680"/>
      <c r="BN16" s="681"/>
      <c r="BO16" s="682" t="s">
        <v>180</v>
      </c>
      <c r="BP16" s="682"/>
      <c r="BQ16" s="682"/>
      <c r="BR16" s="682"/>
      <c r="BS16" s="688" t="s">
        <v>180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1445692</v>
      </c>
      <c r="CS16" s="680"/>
      <c r="CT16" s="680"/>
      <c r="CU16" s="680"/>
      <c r="CV16" s="680"/>
      <c r="CW16" s="680"/>
      <c r="CX16" s="680"/>
      <c r="CY16" s="681"/>
      <c r="CZ16" s="682">
        <v>6.1</v>
      </c>
      <c r="DA16" s="682"/>
      <c r="DB16" s="682"/>
      <c r="DC16" s="682"/>
      <c r="DD16" s="688" t="s">
        <v>180</v>
      </c>
      <c r="DE16" s="680"/>
      <c r="DF16" s="680"/>
      <c r="DG16" s="680"/>
      <c r="DH16" s="680"/>
      <c r="DI16" s="680"/>
      <c r="DJ16" s="680"/>
      <c r="DK16" s="680"/>
      <c r="DL16" s="680"/>
      <c r="DM16" s="680"/>
      <c r="DN16" s="680"/>
      <c r="DO16" s="680"/>
      <c r="DP16" s="681"/>
      <c r="DQ16" s="688">
        <v>94272</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42636</v>
      </c>
      <c r="S17" s="680"/>
      <c r="T17" s="680"/>
      <c r="U17" s="680"/>
      <c r="V17" s="680"/>
      <c r="W17" s="680"/>
      <c r="X17" s="680"/>
      <c r="Y17" s="681"/>
      <c r="Z17" s="682">
        <v>0.2</v>
      </c>
      <c r="AA17" s="682"/>
      <c r="AB17" s="682"/>
      <c r="AC17" s="682"/>
      <c r="AD17" s="683">
        <v>42636</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180</v>
      </c>
      <c r="BH17" s="680"/>
      <c r="BI17" s="680"/>
      <c r="BJ17" s="680"/>
      <c r="BK17" s="680"/>
      <c r="BL17" s="680"/>
      <c r="BM17" s="680"/>
      <c r="BN17" s="681"/>
      <c r="BO17" s="682" t="s">
        <v>180</v>
      </c>
      <c r="BP17" s="682"/>
      <c r="BQ17" s="682"/>
      <c r="BR17" s="682"/>
      <c r="BS17" s="688" t="s">
        <v>180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2033333</v>
      </c>
      <c r="CS17" s="680"/>
      <c r="CT17" s="680"/>
      <c r="CU17" s="680"/>
      <c r="CV17" s="680"/>
      <c r="CW17" s="680"/>
      <c r="CX17" s="680"/>
      <c r="CY17" s="681"/>
      <c r="CZ17" s="682">
        <v>8.6</v>
      </c>
      <c r="DA17" s="682"/>
      <c r="DB17" s="682"/>
      <c r="DC17" s="682"/>
      <c r="DD17" s="688" t="s">
        <v>180</v>
      </c>
      <c r="DE17" s="680"/>
      <c r="DF17" s="680"/>
      <c r="DG17" s="680"/>
      <c r="DH17" s="680"/>
      <c r="DI17" s="680"/>
      <c r="DJ17" s="680"/>
      <c r="DK17" s="680"/>
      <c r="DL17" s="680"/>
      <c r="DM17" s="680"/>
      <c r="DN17" s="680"/>
      <c r="DO17" s="680"/>
      <c r="DP17" s="681"/>
      <c r="DQ17" s="688">
        <v>1899235</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5951830</v>
      </c>
      <c r="S18" s="680"/>
      <c r="T18" s="680"/>
      <c r="U18" s="680"/>
      <c r="V18" s="680"/>
      <c r="W18" s="680"/>
      <c r="X18" s="680"/>
      <c r="Y18" s="681"/>
      <c r="Z18" s="682">
        <v>24.1</v>
      </c>
      <c r="AA18" s="682"/>
      <c r="AB18" s="682"/>
      <c r="AC18" s="682"/>
      <c r="AD18" s="683">
        <v>4763555</v>
      </c>
      <c r="AE18" s="683"/>
      <c r="AF18" s="683"/>
      <c r="AG18" s="683"/>
      <c r="AH18" s="683"/>
      <c r="AI18" s="683"/>
      <c r="AJ18" s="683"/>
      <c r="AK18" s="683"/>
      <c r="AL18" s="684">
        <v>41.8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180</v>
      </c>
      <c r="BH18" s="680"/>
      <c r="BI18" s="680"/>
      <c r="BJ18" s="680"/>
      <c r="BK18" s="680"/>
      <c r="BL18" s="680"/>
      <c r="BM18" s="680"/>
      <c r="BN18" s="681"/>
      <c r="BO18" s="682" t="s">
        <v>180</v>
      </c>
      <c r="BP18" s="682"/>
      <c r="BQ18" s="682"/>
      <c r="BR18" s="682"/>
      <c r="BS18" s="688" t="s">
        <v>180</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v>48986</v>
      </c>
      <c r="CS18" s="680"/>
      <c r="CT18" s="680"/>
      <c r="CU18" s="680"/>
      <c r="CV18" s="680"/>
      <c r="CW18" s="680"/>
      <c r="CX18" s="680"/>
      <c r="CY18" s="681"/>
      <c r="CZ18" s="682">
        <v>0.2</v>
      </c>
      <c r="DA18" s="682"/>
      <c r="DB18" s="682"/>
      <c r="DC18" s="682"/>
      <c r="DD18" s="688" t="s">
        <v>180</v>
      </c>
      <c r="DE18" s="680"/>
      <c r="DF18" s="680"/>
      <c r="DG18" s="680"/>
      <c r="DH18" s="680"/>
      <c r="DI18" s="680"/>
      <c r="DJ18" s="680"/>
      <c r="DK18" s="680"/>
      <c r="DL18" s="680"/>
      <c r="DM18" s="680"/>
      <c r="DN18" s="680"/>
      <c r="DO18" s="680"/>
      <c r="DP18" s="681"/>
      <c r="DQ18" s="688">
        <v>24751</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4763555</v>
      </c>
      <c r="S19" s="680"/>
      <c r="T19" s="680"/>
      <c r="U19" s="680"/>
      <c r="V19" s="680"/>
      <c r="W19" s="680"/>
      <c r="X19" s="680"/>
      <c r="Y19" s="681"/>
      <c r="Z19" s="682">
        <v>19.3</v>
      </c>
      <c r="AA19" s="682"/>
      <c r="AB19" s="682"/>
      <c r="AC19" s="682"/>
      <c r="AD19" s="683">
        <v>4763555</v>
      </c>
      <c r="AE19" s="683"/>
      <c r="AF19" s="683"/>
      <c r="AG19" s="683"/>
      <c r="AH19" s="683"/>
      <c r="AI19" s="683"/>
      <c r="AJ19" s="683"/>
      <c r="AK19" s="683"/>
      <c r="AL19" s="684">
        <v>41.8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461755</v>
      </c>
      <c r="BH19" s="680"/>
      <c r="BI19" s="680"/>
      <c r="BJ19" s="680"/>
      <c r="BK19" s="680"/>
      <c r="BL19" s="680"/>
      <c r="BM19" s="680"/>
      <c r="BN19" s="681"/>
      <c r="BO19" s="682">
        <v>8</v>
      </c>
      <c r="BP19" s="682"/>
      <c r="BQ19" s="682"/>
      <c r="BR19" s="682"/>
      <c r="BS19" s="688" t="s">
        <v>180</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180</v>
      </c>
      <c r="CS19" s="680"/>
      <c r="CT19" s="680"/>
      <c r="CU19" s="680"/>
      <c r="CV19" s="680"/>
      <c r="CW19" s="680"/>
      <c r="CX19" s="680"/>
      <c r="CY19" s="681"/>
      <c r="CZ19" s="682" t="s">
        <v>180</v>
      </c>
      <c r="DA19" s="682"/>
      <c r="DB19" s="682"/>
      <c r="DC19" s="682"/>
      <c r="DD19" s="688" t="s">
        <v>180</v>
      </c>
      <c r="DE19" s="680"/>
      <c r="DF19" s="680"/>
      <c r="DG19" s="680"/>
      <c r="DH19" s="680"/>
      <c r="DI19" s="680"/>
      <c r="DJ19" s="680"/>
      <c r="DK19" s="680"/>
      <c r="DL19" s="680"/>
      <c r="DM19" s="680"/>
      <c r="DN19" s="680"/>
      <c r="DO19" s="680"/>
      <c r="DP19" s="681"/>
      <c r="DQ19" s="688" t="s">
        <v>180</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542724</v>
      </c>
      <c r="S20" s="680"/>
      <c r="T20" s="680"/>
      <c r="U20" s="680"/>
      <c r="V20" s="680"/>
      <c r="W20" s="680"/>
      <c r="X20" s="680"/>
      <c r="Y20" s="681"/>
      <c r="Z20" s="682">
        <v>2.2000000000000002</v>
      </c>
      <c r="AA20" s="682"/>
      <c r="AB20" s="682"/>
      <c r="AC20" s="682"/>
      <c r="AD20" s="683" t="s">
        <v>180</v>
      </c>
      <c r="AE20" s="683"/>
      <c r="AF20" s="683"/>
      <c r="AG20" s="683"/>
      <c r="AH20" s="683"/>
      <c r="AI20" s="683"/>
      <c r="AJ20" s="683"/>
      <c r="AK20" s="683"/>
      <c r="AL20" s="684" t="s">
        <v>180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461755</v>
      </c>
      <c r="BH20" s="680"/>
      <c r="BI20" s="680"/>
      <c r="BJ20" s="680"/>
      <c r="BK20" s="680"/>
      <c r="BL20" s="680"/>
      <c r="BM20" s="680"/>
      <c r="BN20" s="681"/>
      <c r="BO20" s="682">
        <v>8</v>
      </c>
      <c r="BP20" s="682"/>
      <c r="BQ20" s="682"/>
      <c r="BR20" s="682"/>
      <c r="BS20" s="688" t="s">
        <v>180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23553735</v>
      </c>
      <c r="CS20" s="680"/>
      <c r="CT20" s="680"/>
      <c r="CU20" s="680"/>
      <c r="CV20" s="680"/>
      <c r="CW20" s="680"/>
      <c r="CX20" s="680"/>
      <c r="CY20" s="681"/>
      <c r="CZ20" s="682">
        <v>100</v>
      </c>
      <c r="DA20" s="682"/>
      <c r="DB20" s="682"/>
      <c r="DC20" s="682"/>
      <c r="DD20" s="688">
        <v>2304690</v>
      </c>
      <c r="DE20" s="680"/>
      <c r="DF20" s="680"/>
      <c r="DG20" s="680"/>
      <c r="DH20" s="680"/>
      <c r="DI20" s="680"/>
      <c r="DJ20" s="680"/>
      <c r="DK20" s="680"/>
      <c r="DL20" s="680"/>
      <c r="DM20" s="680"/>
      <c r="DN20" s="680"/>
      <c r="DO20" s="680"/>
      <c r="DP20" s="681"/>
      <c r="DQ20" s="688">
        <v>14355917</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v>645551</v>
      </c>
      <c r="S21" s="680"/>
      <c r="T21" s="680"/>
      <c r="U21" s="680"/>
      <c r="V21" s="680"/>
      <c r="W21" s="680"/>
      <c r="X21" s="680"/>
      <c r="Y21" s="681"/>
      <c r="Z21" s="682">
        <v>2.6</v>
      </c>
      <c r="AA21" s="682"/>
      <c r="AB21" s="682"/>
      <c r="AC21" s="682"/>
      <c r="AD21" s="683" t="s">
        <v>180</v>
      </c>
      <c r="AE21" s="683"/>
      <c r="AF21" s="683"/>
      <c r="AG21" s="683"/>
      <c r="AH21" s="683"/>
      <c r="AI21" s="683"/>
      <c r="AJ21" s="683"/>
      <c r="AK21" s="683"/>
      <c r="AL21" s="684" t="s">
        <v>180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180</v>
      </c>
      <c r="BH21" s="680"/>
      <c r="BI21" s="680"/>
      <c r="BJ21" s="680"/>
      <c r="BK21" s="680"/>
      <c r="BL21" s="680"/>
      <c r="BM21" s="680"/>
      <c r="BN21" s="681"/>
      <c r="BO21" s="682" t="s">
        <v>180</v>
      </c>
      <c r="BP21" s="682"/>
      <c r="BQ21" s="682"/>
      <c r="BR21" s="682"/>
      <c r="BS21" s="688" t="s">
        <v>180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12987476</v>
      </c>
      <c r="S22" s="680"/>
      <c r="T22" s="680"/>
      <c r="U22" s="680"/>
      <c r="V22" s="680"/>
      <c r="W22" s="680"/>
      <c r="X22" s="680"/>
      <c r="Y22" s="681"/>
      <c r="Z22" s="682">
        <v>52.7</v>
      </c>
      <c r="AA22" s="682"/>
      <c r="AB22" s="682"/>
      <c r="AC22" s="682"/>
      <c r="AD22" s="683">
        <v>11337446</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180</v>
      </c>
      <c r="BP22" s="682"/>
      <c r="BQ22" s="682"/>
      <c r="BR22" s="682"/>
      <c r="BS22" s="688" t="s">
        <v>180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7405</v>
      </c>
      <c r="S23" s="680"/>
      <c r="T23" s="680"/>
      <c r="U23" s="680"/>
      <c r="V23" s="680"/>
      <c r="W23" s="680"/>
      <c r="X23" s="680"/>
      <c r="Y23" s="681"/>
      <c r="Z23" s="682">
        <v>0</v>
      </c>
      <c r="AA23" s="682"/>
      <c r="AB23" s="682"/>
      <c r="AC23" s="682"/>
      <c r="AD23" s="683">
        <v>7405</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461755</v>
      </c>
      <c r="BH23" s="680"/>
      <c r="BI23" s="680"/>
      <c r="BJ23" s="680"/>
      <c r="BK23" s="680"/>
      <c r="BL23" s="680"/>
      <c r="BM23" s="680"/>
      <c r="BN23" s="681"/>
      <c r="BO23" s="682">
        <v>8</v>
      </c>
      <c r="BP23" s="682"/>
      <c r="BQ23" s="682"/>
      <c r="BR23" s="682"/>
      <c r="BS23" s="688" t="s">
        <v>180</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92662</v>
      </c>
      <c r="S24" s="680"/>
      <c r="T24" s="680"/>
      <c r="U24" s="680"/>
      <c r="V24" s="680"/>
      <c r="W24" s="680"/>
      <c r="X24" s="680"/>
      <c r="Y24" s="681"/>
      <c r="Z24" s="682">
        <v>0.4</v>
      </c>
      <c r="AA24" s="682"/>
      <c r="AB24" s="682"/>
      <c r="AC24" s="682"/>
      <c r="AD24" s="683" t="s">
        <v>180</v>
      </c>
      <c r="AE24" s="683"/>
      <c r="AF24" s="683"/>
      <c r="AG24" s="683"/>
      <c r="AH24" s="683"/>
      <c r="AI24" s="683"/>
      <c r="AJ24" s="683"/>
      <c r="AK24" s="683"/>
      <c r="AL24" s="684" t="s">
        <v>180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180</v>
      </c>
      <c r="BH24" s="680"/>
      <c r="BI24" s="680"/>
      <c r="BJ24" s="680"/>
      <c r="BK24" s="680"/>
      <c r="BL24" s="680"/>
      <c r="BM24" s="680"/>
      <c r="BN24" s="681"/>
      <c r="BO24" s="682" t="s">
        <v>180</v>
      </c>
      <c r="BP24" s="682"/>
      <c r="BQ24" s="682"/>
      <c r="BR24" s="682"/>
      <c r="BS24" s="688" t="s">
        <v>180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9767261</v>
      </c>
      <c r="CS24" s="669"/>
      <c r="CT24" s="669"/>
      <c r="CU24" s="669"/>
      <c r="CV24" s="669"/>
      <c r="CW24" s="669"/>
      <c r="CX24" s="669"/>
      <c r="CY24" s="670"/>
      <c r="CZ24" s="673">
        <v>41.5</v>
      </c>
      <c r="DA24" s="674"/>
      <c r="DB24" s="674"/>
      <c r="DC24" s="693"/>
      <c r="DD24" s="712">
        <v>6358180</v>
      </c>
      <c r="DE24" s="669"/>
      <c r="DF24" s="669"/>
      <c r="DG24" s="669"/>
      <c r="DH24" s="669"/>
      <c r="DI24" s="669"/>
      <c r="DJ24" s="669"/>
      <c r="DK24" s="670"/>
      <c r="DL24" s="712">
        <v>6149190</v>
      </c>
      <c r="DM24" s="669"/>
      <c r="DN24" s="669"/>
      <c r="DO24" s="669"/>
      <c r="DP24" s="669"/>
      <c r="DQ24" s="669"/>
      <c r="DR24" s="669"/>
      <c r="DS24" s="669"/>
      <c r="DT24" s="669"/>
      <c r="DU24" s="669"/>
      <c r="DV24" s="670"/>
      <c r="DW24" s="673">
        <v>50.8</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401542</v>
      </c>
      <c r="S25" s="680"/>
      <c r="T25" s="680"/>
      <c r="U25" s="680"/>
      <c r="V25" s="680"/>
      <c r="W25" s="680"/>
      <c r="X25" s="680"/>
      <c r="Y25" s="681"/>
      <c r="Z25" s="682">
        <v>1.6</v>
      </c>
      <c r="AA25" s="682"/>
      <c r="AB25" s="682"/>
      <c r="AC25" s="682"/>
      <c r="AD25" s="683">
        <v>21761</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180</v>
      </c>
      <c r="BH25" s="680"/>
      <c r="BI25" s="680"/>
      <c r="BJ25" s="680"/>
      <c r="BK25" s="680"/>
      <c r="BL25" s="680"/>
      <c r="BM25" s="680"/>
      <c r="BN25" s="681"/>
      <c r="BO25" s="682" t="s">
        <v>180</v>
      </c>
      <c r="BP25" s="682"/>
      <c r="BQ25" s="682"/>
      <c r="BR25" s="682"/>
      <c r="BS25" s="688" t="s">
        <v>180</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3498885</v>
      </c>
      <c r="CS25" s="715"/>
      <c r="CT25" s="715"/>
      <c r="CU25" s="715"/>
      <c r="CV25" s="715"/>
      <c r="CW25" s="715"/>
      <c r="CX25" s="715"/>
      <c r="CY25" s="716"/>
      <c r="CZ25" s="684">
        <v>14.9</v>
      </c>
      <c r="DA25" s="713"/>
      <c r="DB25" s="713"/>
      <c r="DC25" s="717"/>
      <c r="DD25" s="688">
        <v>3275209</v>
      </c>
      <c r="DE25" s="715"/>
      <c r="DF25" s="715"/>
      <c r="DG25" s="715"/>
      <c r="DH25" s="715"/>
      <c r="DI25" s="715"/>
      <c r="DJ25" s="715"/>
      <c r="DK25" s="716"/>
      <c r="DL25" s="688">
        <v>3117668</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105571</v>
      </c>
      <c r="S26" s="680"/>
      <c r="T26" s="680"/>
      <c r="U26" s="680"/>
      <c r="V26" s="680"/>
      <c r="W26" s="680"/>
      <c r="X26" s="680"/>
      <c r="Y26" s="681"/>
      <c r="Z26" s="682">
        <v>0.4</v>
      </c>
      <c r="AA26" s="682"/>
      <c r="AB26" s="682"/>
      <c r="AC26" s="682"/>
      <c r="AD26" s="683" t="s">
        <v>180</v>
      </c>
      <c r="AE26" s="683"/>
      <c r="AF26" s="683"/>
      <c r="AG26" s="683"/>
      <c r="AH26" s="683"/>
      <c r="AI26" s="683"/>
      <c r="AJ26" s="683"/>
      <c r="AK26" s="683"/>
      <c r="AL26" s="684" t="s">
        <v>180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180</v>
      </c>
      <c r="BH26" s="680"/>
      <c r="BI26" s="680"/>
      <c r="BJ26" s="680"/>
      <c r="BK26" s="680"/>
      <c r="BL26" s="680"/>
      <c r="BM26" s="680"/>
      <c r="BN26" s="681"/>
      <c r="BO26" s="682" t="s">
        <v>180</v>
      </c>
      <c r="BP26" s="682"/>
      <c r="BQ26" s="682"/>
      <c r="BR26" s="682"/>
      <c r="BS26" s="688" t="s">
        <v>180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2112102</v>
      </c>
      <c r="CS26" s="680"/>
      <c r="CT26" s="680"/>
      <c r="CU26" s="680"/>
      <c r="CV26" s="680"/>
      <c r="CW26" s="680"/>
      <c r="CX26" s="680"/>
      <c r="CY26" s="681"/>
      <c r="CZ26" s="684">
        <v>9</v>
      </c>
      <c r="DA26" s="713"/>
      <c r="DB26" s="713"/>
      <c r="DC26" s="717"/>
      <c r="DD26" s="688">
        <v>1959681</v>
      </c>
      <c r="DE26" s="680"/>
      <c r="DF26" s="680"/>
      <c r="DG26" s="680"/>
      <c r="DH26" s="680"/>
      <c r="DI26" s="680"/>
      <c r="DJ26" s="680"/>
      <c r="DK26" s="681"/>
      <c r="DL26" s="688" t="s">
        <v>180</v>
      </c>
      <c r="DM26" s="680"/>
      <c r="DN26" s="680"/>
      <c r="DO26" s="680"/>
      <c r="DP26" s="680"/>
      <c r="DQ26" s="680"/>
      <c r="DR26" s="680"/>
      <c r="DS26" s="680"/>
      <c r="DT26" s="680"/>
      <c r="DU26" s="680"/>
      <c r="DV26" s="681"/>
      <c r="DW26" s="684" t="s">
        <v>180</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4353709</v>
      </c>
      <c r="S27" s="680"/>
      <c r="T27" s="680"/>
      <c r="U27" s="680"/>
      <c r="V27" s="680"/>
      <c r="W27" s="680"/>
      <c r="X27" s="680"/>
      <c r="Y27" s="681"/>
      <c r="Z27" s="682">
        <v>17.7</v>
      </c>
      <c r="AA27" s="682"/>
      <c r="AB27" s="682"/>
      <c r="AC27" s="682"/>
      <c r="AD27" s="683" t="s">
        <v>180</v>
      </c>
      <c r="AE27" s="683"/>
      <c r="AF27" s="683"/>
      <c r="AG27" s="683"/>
      <c r="AH27" s="683"/>
      <c r="AI27" s="683"/>
      <c r="AJ27" s="683"/>
      <c r="AK27" s="683"/>
      <c r="AL27" s="684" t="s">
        <v>180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5798279</v>
      </c>
      <c r="BH27" s="680"/>
      <c r="BI27" s="680"/>
      <c r="BJ27" s="680"/>
      <c r="BK27" s="680"/>
      <c r="BL27" s="680"/>
      <c r="BM27" s="680"/>
      <c r="BN27" s="681"/>
      <c r="BO27" s="682">
        <v>100</v>
      </c>
      <c r="BP27" s="682"/>
      <c r="BQ27" s="682"/>
      <c r="BR27" s="682"/>
      <c r="BS27" s="688">
        <v>37394</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4235043</v>
      </c>
      <c r="CS27" s="715"/>
      <c r="CT27" s="715"/>
      <c r="CU27" s="715"/>
      <c r="CV27" s="715"/>
      <c r="CW27" s="715"/>
      <c r="CX27" s="715"/>
      <c r="CY27" s="716"/>
      <c r="CZ27" s="684">
        <v>18</v>
      </c>
      <c r="DA27" s="713"/>
      <c r="DB27" s="713"/>
      <c r="DC27" s="717"/>
      <c r="DD27" s="688">
        <v>1183736</v>
      </c>
      <c r="DE27" s="715"/>
      <c r="DF27" s="715"/>
      <c r="DG27" s="715"/>
      <c r="DH27" s="715"/>
      <c r="DI27" s="715"/>
      <c r="DJ27" s="715"/>
      <c r="DK27" s="716"/>
      <c r="DL27" s="688">
        <v>1132287</v>
      </c>
      <c r="DM27" s="715"/>
      <c r="DN27" s="715"/>
      <c r="DO27" s="715"/>
      <c r="DP27" s="715"/>
      <c r="DQ27" s="715"/>
      <c r="DR27" s="715"/>
      <c r="DS27" s="715"/>
      <c r="DT27" s="715"/>
      <c r="DU27" s="715"/>
      <c r="DV27" s="716"/>
      <c r="DW27" s="684">
        <v>9.3000000000000007</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180</v>
      </c>
      <c r="S28" s="680"/>
      <c r="T28" s="680"/>
      <c r="U28" s="680"/>
      <c r="V28" s="680"/>
      <c r="W28" s="680"/>
      <c r="X28" s="680"/>
      <c r="Y28" s="681"/>
      <c r="Z28" s="682" t="s">
        <v>180</v>
      </c>
      <c r="AA28" s="682"/>
      <c r="AB28" s="682"/>
      <c r="AC28" s="682"/>
      <c r="AD28" s="683" t="s">
        <v>180</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2033333</v>
      </c>
      <c r="CS28" s="680"/>
      <c r="CT28" s="680"/>
      <c r="CU28" s="680"/>
      <c r="CV28" s="680"/>
      <c r="CW28" s="680"/>
      <c r="CX28" s="680"/>
      <c r="CY28" s="681"/>
      <c r="CZ28" s="684">
        <v>8.6</v>
      </c>
      <c r="DA28" s="713"/>
      <c r="DB28" s="713"/>
      <c r="DC28" s="717"/>
      <c r="DD28" s="688">
        <v>1899235</v>
      </c>
      <c r="DE28" s="680"/>
      <c r="DF28" s="680"/>
      <c r="DG28" s="680"/>
      <c r="DH28" s="680"/>
      <c r="DI28" s="680"/>
      <c r="DJ28" s="680"/>
      <c r="DK28" s="681"/>
      <c r="DL28" s="688">
        <v>1899235</v>
      </c>
      <c r="DM28" s="680"/>
      <c r="DN28" s="680"/>
      <c r="DO28" s="680"/>
      <c r="DP28" s="680"/>
      <c r="DQ28" s="680"/>
      <c r="DR28" s="680"/>
      <c r="DS28" s="680"/>
      <c r="DT28" s="680"/>
      <c r="DU28" s="680"/>
      <c r="DV28" s="681"/>
      <c r="DW28" s="684">
        <v>15.7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1214758</v>
      </c>
      <c r="S29" s="680"/>
      <c r="T29" s="680"/>
      <c r="U29" s="680"/>
      <c r="V29" s="680"/>
      <c r="W29" s="680"/>
      <c r="X29" s="680"/>
      <c r="Y29" s="681"/>
      <c r="Z29" s="682">
        <v>4.9000000000000004</v>
      </c>
      <c r="AA29" s="682"/>
      <c r="AB29" s="682"/>
      <c r="AC29" s="682"/>
      <c r="AD29" s="683" t="s">
        <v>180</v>
      </c>
      <c r="AE29" s="683"/>
      <c r="AF29" s="683"/>
      <c r="AG29" s="683"/>
      <c r="AH29" s="683"/>
      <c r="AI29" s="683"/>
      <c r="AJ29" s="683"/>
      <c r="AK29" s="683"/>
      <c r="AL29" s="684" t="s">
        <v>180</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2033280</v>
      </c>
      <c r="CS29" s="715"/>
      <c r="CT29" s="715"/>
      <c r="CU29" s="715"/>
      <c r="CV29" s="715"/>
      <c r="CW29" s="715"/>
      <c r="CX29" s="715"/>
      <c r="CY29" s="716"/>
      <c r="CZ29" s="684">
        <v>8.6</v>
      </c>
      <c r="DA29" s="713"/>
      <c r="DB29" s="713"/>
      <c r="DC29" s="717"/>
      <c r="DD29" s="688">
        <v>1899182</v>
      </c>
      <c r="DE29" s="715"/>
      <c r="DF29" s="715"/>
      <c r="DG29" s="715"/>
      <c r="DH29" s="715"/>
      <c r="DI29" s="715"/>
      <c r="DJ29" s="715"/>
      <c r="DK29" s="716"/>
      <c r="DL29" s="688">
        <v>1899182</v>
      </c>
      <c r="DM29" s="715"/>
      <c r="DN29" s="715"/>
      <c r="DO29" s="715"/>
      <c r="DP29" s="715"/>
      <c r="DQ29" s="715"/>
      <c r="DR29" s="715"/>
      <c r="DS29" s="715"/>
      <c r="DT29" s="715"/>
      <c r="DU29" s="715"/>
      <c r="DV29" s="716"/>
      <c r="DW29" s="684">
        <v>15.7</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55478</v>
      </c>
      <c r="S30" s="680"/>
      <c r="T30" s="680"/>
      <c r="U30" s="680"/>
      <c r="V30" s="680"/>
      <c r="W30" s="680"/>
      <c r="X30" s="680"/>
      <c r="Y30" s="681"/>
      <c r="Z30" s="682">
        <v>0.2</v>
      </c>
      <c r="AA30" s="682"/>
      <c r="AB30" s="682"/>
      <c r="AC30" s="682"/>
      <c r="AD30" s="683">
        <v>34216</v>
      </c>
      <c r="AE30" s="683"/>
      <c r="AF30" s="683"/>
      <c r="AG30" s="683"/>
      <c r="AH30" s="683"/>
      <c r="AI30" s="683"/>
      <c r="AJ30" s="683"/>
      <c r="AK30" s="683"/>
      <c r="AL30" s="684">
        <v>0.3</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99.3</v>
      </c>
      <c r="BH30" s="740"/>
      <c r="BI30" s="740"/>
      <c r="BJ30" s="740"/>
      <c r="BK30" s="740"/>
      <c r="BL30" s="740"/>
      <c r="BM30" s="674">
        <v>97.8</v>
      </c>
      <c r="BN30" s="740"/>
      <c r="BO30" s="740"/>
      <c r="BP30" s="740"/>
      <c r="BQ30" s="741"/>
      <c r="BR30" s="739">
        <v>99.1</v>
      </c>
      <c r="BS30" s="740"/>
      <c r="BT30" s="740"/>
      <c r="BU30" s="740"/>
      <c r="BV30" s="740"/>
      <c r="BW30" s="740"/>
      <c r="BX30" s="674">
        <v>97.5</v>
      </c>
      <c r="BY30" s="740"/>
      <c r="BZ30" s="740"/>
      <c r="CA30" s="740"/>
      <c r="CB30" s="741"/>
      <c r="CD30" s="744"/>
      <c r="CE30" s="745"/>
      <c r="CF30" s="694" t="s">
        <v>313</v>
      </c>
      <c r="CG30" s="695"/>
      <c r="CH30" s="695"/>
      <c r="CI30" s="695"/>
      <c r="CJ30" s="695"/>
      <c r="CK30" s="695"/>
      <c r="CL30" s="695"/>
      <c r="CM30" s="695"/>
      <c r="CN30" s="695"/>
      <c r="CO30" s="695"/>
      <c r="CP30" s="695"/>
      <c r="CQ30" s="696"/>
      <c r="CR30" s="679">
        <v>1929970</v>
      </c>
      <c r="CS30" s="680"/>
      <c r="CT30" s="680"/>
      <c r="CU30" s="680"/>
      <c r="CV30" s="680"/>
      <c r="CW30" s="680"/>
      <c r="CX30" s="680"/>
      <c r="CY30" s="681"/>
      <c r="CZ30" s="684">
        <v>8.1999999999999993</v>
      </c>
      <c r="DA30" s="713"/>
      <c r="DB30" s="713"/>
      <c r="DC30" s="717"/>
      <c r="DD30" s="688">
        <v>1812985</v>
      </c>
      <c r="DE30" s="680"/>
      <c r="DF30" s="680"/>
      <c r="DG30" s="680"/>
      <c r="DH30" s="680"/>
      <c r="DI30" s="680"/>
      <c r="DJ30" s="680"/>
      <c r="DK30" s="681"/>
      <c r="DL30" s="688">
        <v>1812985</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67761</v>
      </c>
      <c r="S31" s="680"/>
      <c r="T31" s="680"/>
      <c r="U31" s="680"/>
      <c r="V31" s="680"/>
      <c r="W31" s="680"/>
      <c r="X31" s="680"/>
      <c r="Y31" s="681"/>
      <c r="Z31" s="682">
        <v>0.3</v>
      </c>
      <c r="AA31" s="682"/>
      <c r="AB31" s="682"/>
      <c r="AC31" s="682"/>
      <c r="AD31" s="683" t="s">
        <v>180</v>
      </c>
      <c r="AE31" s="683"/>
      <c r="AF31" s="683"/>
      <c r="AG31" s="683"/>
      <c r="AH31" s="683"/>
      <c r="AI31" s="683"/>
      <c r="AJ31" s="683"/>
      <c r="AK31" s="683"/>
      <c r="AL31" s="684" t="s">
        <v>180</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99.1</v>
      </c>
      <c r="BH31" s="715"/>
      <c r="BI31" s="715"/>
      <c r="BJ31" s="715"/>
      <c r="BK31" s="715"/>
      <c r="BL31" s="715"/>
      <c r="BM31" s="685">
        <v>98</v>
      </c>
      <c r="BN31" s="737"/>
      <c r="BO31" s="737"/>
      <c r="BP31" s="737"/>
      <c r="BQ31" s="738"/>
      <c r="BR31" s="736">
        <v>98.9</v>
      </c>
      <c r="BS31" s="715"/>
      <c r="BT31" s="715"/>
      <c r="BU31" s="715"/>
      <c r="BV31" s="715"/>
      <c r="BW31" s="715"/>
      <c r="BX31" s="685">
        <v>97.8</v>
      </c>
      <c r="BY31" s="737"/>
      <c r="BZ31" s="737"/>
      <c r="CA31" s="737"/>
      <c r="CB31" s="738"/>
      <c r="CD31" s="744"/>
      <c r="CE31" s="745"/>
      <c r="CF31" s="694" t="s">
        <v>317</v>
      </c>
      <c r="CG31" s="695"/>
      <c r="CH31" s="695"/>
      <c r="CI31" s="695"/>
      <c r="CJ31" s="695"/>
      <c r="CK31" s="695"/>
      <c r="CL31" s="695"/>
      <c r="CM31" s="695"/>
      <c r="CN31" s="695"/>
      <c r="CO31" s="695"/>
      <c r="CP31" s="695"/>
      <c r="CQ31" s="696"/>
      <c r="CR31" s="679">
        <v>103310</v>
      </c>
      <c r="CS31" s="715"/>
      <c r="CT31" s="715"/>
      <c r="CU31" s="715"/>
      <c r="CV31" s="715"/>
      <c r="CW31" s="715"/>
      <c r="CX31" s="715"/>
      <c r="CY31" s="716"/>
      <c r="CZ31" s="684">
        <v>0.4</v>
      </c>
      <c r="DA31" s="713"/>
      <c r="DB31" s="713"/>
      <c r="DC31" s="717"/>
      <c r="DD31" s="688">
        <v>86197</v>
      </c>
      <c r="DE31" s="715"/>
      <c r="DF31" s="715"/>
      <c r="DG31" s="715"/>
      <c r="DH31" s="715"/>
      <c r="DI31" s="715"/>
      <c r="DJ31" s="715"/>
      <c r="DK31" s="716"/>
      <c r="DL31" s="688">
        <v>86197</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2566297</v>
      </c>
      <c r="S32" s="680"/>
      <c r="T32" s="680"/>
      <c r="U32" s="680"/>
      <c r="V32" s="680"/>
      <c r="W32" s="680"/>
      <c r="X32" s="680"/>
      <c r="Y32" s="681"/>
      <c r="Z32" s="682">
        <v>10.4</v>
      </c>
      <c r="AA32" s="682"/>
      <c r="AB32" s="682"/>
      <c r="AC32" s="682"/>
      <c r="AD32" s="683" t="s">
        <v>180</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99.3</v>
      </c>
      <c r="BH32" s="749"/>
      <c r="BI32" s="749"/>
      <c r="BJ32" s="749"/>
      <c r="BK32" s="749"/>
      <c r="BL32" s="749"/>
      <c r="BM32" s="750">
        <v>97.3</v>
      </c>
      <c r="BN32" s="749"/>
      <c r="BO32" s="749"/>
      <c r="BP32" s="749"/>
      <c r="BQ32" s="751"/>
      <c r="BR32" s="748">
        <v>99.1</v>
      </c>
      <c r="BS32" s="749"/>
      <c r="BT32" s="749"/>
      <c r="BU32" s="749"/>
      <c r="BV32" s="749"/>
      <c r="BW32" s="749"/>
      <c r="BX32" s="750">
        <v>96.8</v>
      </c>
      <c r="BY32" s="749"/>
      <c r="BZ32" s="749"/>
      <c r="CA32" s="749"/>
      <c r="CB32" s="751"/>
      <c r="CD32" s="746"/>
      <c r="CE32" s="747"/>
      <c r="CF32" s="694" t="s">
        <v>320</v>
      </c>
      <c r="CG32" s="695"/>
      <c r="CH32" s="695"/>
      <c r="CI32" s="695"/>
      <c r="CJ32" s="695"/>
      <c r="CK32" s="695"/>
      <c r="CL32" s="695"/>
      <c r="CM32" s="695"/>
      <c r="CN32" s="695"/>
      <c r="CO32" s="695"/>
      <c r="CP32" s="695"/>
      <c r="CQ32" s="696"/>
      <c r="CR32" s="679">
        <v>53</v>
      </c>
      <c r="CS32" s="680"/>
      <c r="CT32" s="680"/>
      <c r="CU32" s="680"/>
      <c r="CV32" s="680"/>
      <c r="CW32" s="680"/>
      <c r="CX32" s="680"/>
      <c r="CY32" s="681"/>
      <c r="CZ32" s="684">
        <v>0</v>
      </c>
      <c r="DA32" s="713"/>
      <c r="DB32" s="713"/>
      <c r="DC32" s="717"/>
      <c r="DD32" s="688">
        <v>53</v>
      </c>
      <c r="DE32" s="680"/>
      <c r="DF32" s="680"/>
      <c r="DG32" s="680"/>
      <c r="DH32" s="680"/>
      <c r="DI32" s="680"/>
      <c r="DJ32" s="680"/>
      <c r="DK32" s="681"/>
      <c r="DL32" s="688">
        <v>53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640734</v>
      </c>
      <c r="S33" s="680"/>
      <c r="T33" s="680"/>
      <c r="U33" s="680"/>
      <c r="V33" s="680"/>
      <c r="W33" s="680"/>
      <c r="X33" s="680"/>
      <c r="Y33" s="681"/>
      <c r="Z33" s="682">
        <v>2.6</v>
      </c>
      <c r="AA33" s="682"/>
      <c r="AB33" s="682"/>
      <c r="AC33" s="682"/>
      <c r="AD33" s="683" t="s">
        <v>180</v>
      </c>
      <c r="AE33" s="683"/>
      <c r="AF33" s="683"/>
      <c r="AG33" s="683"/>
      <c r="AH33" s="683"/>
      <c r="AI33" s="683"/>
      <c r="AJ33" s="683"/>
      <c r="AK33" s="683"/>
      <c r="AL33" s="684" t="s">
        <v>180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10079320</v>
      </c>
      <c r="CS33" s="715"/>
      <c r="CT33" s="715"/>
      <c r="CU33" s="715"/>
      <c r="CV33" s="715"/>
      <c r="CW33" s="715"/>
      <c r="CX33" s="715"/>
      <c r="CY33" s="716"/>
      <c r="CZ33" s="684">
        <v>42.8</v>
      </c>
      <c r="DA33" s="713"/>
      <c r="DB33" s="713"/>
      <c r="DC33" s="717"/>
      <c r="DD33" s="688">
        <v>7533623</v>
      </c>
      <c r="DE33" s="715"/>
      <c r="DF33" s="715"/>
      <c r="DG33" s="715"/>
      <c r="DH33" s="715"/>
      <c r="DI33" s="715"/>
      <c r="DJ33" s="715"/>
      <c r="DK33" s="716"/>
      <c r="DL33" s="688">
        <v>5827149</v>
      </c>
      <c r="DM33" s="715"/>
      <c r="DN33" s="715"/>
      <c r="DO33" s="715"/>
      <c r="DP33" s="715"/>
      <c r="DQ33" s="715"/>
      <c r="DR33" s="715"/>
      <c r="DS33" s="715"/>
      <c r="DT33" s="715"/>
      <c r="DU33" s="715"/>
      <c r="DV33" s="716"/>
      <c r="DW33" s="684">
        <v>48.1</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965142</v>
      </c>
      <c r="S34" s="680"/>
      <c r="T34" s="680"/>
      <c r="U34" s="680"/>
      <c r="V34" s="680"/>
      <c r="W34" s="680"/>
      <c r="X34" s="680"/>
      <c r="Y34" s="681"/>
      <c r="Z34" s="682">
        <v>3.9</v>
      </c>
      <c r="AA34" s="682"/>
      <c r="AB34" s="682"/>
      <c r="AC34" s="682"/>
      <c r="AD34" s="683">
        <v>1515</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2475036</v>
      </c>
      <c r="CS34" s="680"/>
      <c r="CT34" s="680"/>
      <c r="CU34" s="680"/>
      <c r="CV34" s="680"/>
      <c r="CW34" s="680"/>
      <c r="CX34" s="680"/>
      <c r="CY34" s="681"/>
      <c r="CZ34" s="684">
        <v>10.5</v>
      </c>
      <c r="DA34" s="713"/>
      <c r="DB34" s="713"/>
      <c r="DC34" s="717"/>
      <c r="DD34" s="688">
        <v>1962355</v>
      </c>
      <c r="DE34" s="680"/>
      <c r="DF34" s="680"/>
      <c r="DG34" s="680"/>
      <c r="DH34" s="680"/>
      <c r="DI34" s="680"/>
      <c r="DJ34" s="680"/>
      <c r="DK34" s="681"/>
      <c r="DL34" s="688">
        <v>1551750</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1204800</v>
      </c>
      <c r="S35" s="680"/>
      <c r="T35" s="680"/>
      <c r="U35" s="680"/>
      <c r="V35" s="680"/>
      <c r="W35" s="680"/>
      <c r="X35" s="680"/>
      <c r="Y35" s="681"/>
      <c r="Z35" s="682">
        <v>4.9000000000000004</v>
      </c>
      <c r="AA35" s="682"/>
      <c r="AB35" s="682"/>
      <c r="AC35" s="682"/>
      <c r="AD35" s="683" t="s">
        <v>180</v>
      </c>
      <c r="AE35" s="683"/>
      <c r="AF35" s="683"/>
      <c r="AG35" s="683"/>
      <c r="AH35" s="683"/>
      <c r="AI35" s="683"/>
      <c r="AJ35" s="683"/>
      <c r="AK35" s="683"/>
      <c r="AL35" s="684" t="s">
        <v>180</v>
      </c>
      <c r="AM35" s="685"/>
      <c r="AN35" s="685"/>
      <c r="AO35" s="686"/>
      <c r="AP35" s="234"/>
      <c r="AQ35" s="752" t="s">
        <v>328</v>
      </c>
      <c r="AR35" s="753"/>
      <c r="AS35" s="753"/>
      <c r="AT35" s="753"/>
      <c r="AU35" s="753"/>
      <c r="AV35" s="753"/>
      <c r="AW35" s="753"/>
      <c r="AX35" s="753"/>
      <c r="AY35" s="754"/>
      <c r="AZ35" s="668">
        <v>4831950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36239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148364</v>
      </c>
      <c r="CS35" s="715"/>
      <c r="CT35" s="715"/>
      <c r="CU35" s="715"/>
      <c r="CV35" s="715"/>
      <c r="CW35" s="715"/>
      <c r="CX35" s="715"/>
      <c r="CY35" s="716"/>
      <c r="CZ35" s="684">
        <v>0.6</v>
      </c>
      <c r="DA35" s="713"/>
      <c r="DB35" s="713"/>
      <c r="DC35" s="717"/>
      <c r="DD35" s="688">
        <v>127454</v>
      </c>
      <c r="DE35" s="715"/>
      <c r="DF35" s="715"/>
      <c r="DG35" s="715"/>
      <c r="DH35" s="715"/>
      <c r="DI35" s="715"/>
      <c r="DJ35" s="715"/>
      <c r="DK35" s="716"/>
      <c r="DL35" s="688">
        <v>127454</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180</v>
      </c>
      <c r="S36" s="680"/>
      <c r="T36" s="680"/>
      <c r="U36" s="680"/>
      <c r="V36" s="680"/>
      <c r="W36" s="680"/>
      <c r="X36" s="680"/>
      <c r="Y36" s="681"/>
      <c r="Z36" s="682" t="s">
        <v>180</v>
      </c>
      <c r="AA36" s="682"/>
      <c r="AB36" s="682"/>
      <c r="AC36" s="682"/>
      <c r="AD36" s="683" t="s">
        <v>180</v>
      </c>
      <c r="AE36" s="683"/>
      <c r="AF36" s="683"/>
      <c r="AG36" s="683"/>
      <c r="AH36" s="683"/>
      <c r="AI36" s="683"/>
      <c r="AJ36" s="683"/>
      <c r="AK36" s="683"/>
      <c r="AL36" s="684" t="s">
        <v>180</v>
      </c>
      <c r="AM36" s="685"/>
      <c r="AN36" s="685"/>
      <c r="AO36" s="686"/>
      <c r="AQ36" s="756" t="s">
        <v>332</v>
      </c>
      <c r="AR36" s="757"/>
      <c r="AS36" s="757"/>
      <c r="AT36" s="757"/>
      <c r="AU36" s="757"/>
      <c r="AV36" s="757"/>
      <c r="AW36" s="757"/>
      <c r="AX36" s="757"/>
      <c r="AY36" s="758"/>
      <c r="AZ36" s="679">
        <v>1814573</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-37551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2302563</v>
      </c>
      <c r="CS36" s="680"/>
      <c r="CT36" s="680"/>
      <c r="CU36" s="680"/>
      <c r="CV36" s="680"/>
      <c r="CW36" s="680"/>
      <c r="CX36" s="680"/>
      <c r="CY36" s="681"/>
      <c r="CZ36" s="684">
        <v>9.8000000000000007</v>
      </c>
      <c r="DA36" s="713"/>
      <c r="DB36" s="713"/>
      <c r="DC36" s="717"/>
      <c r="DD36" s="688">
        <v>2024115</v>
      </c>
      <c r="DE36" s="680"/>
      <c r="DF36" s="680"/>
      <c r="DG36" s="680"/>
      <c r="DH36" s="680"/>
      <c r="DI36" s="680"/>
      <c r="DJ36" s="680"/>
      <c r="DK36" s="681"/>
      <c r="DL36" s="688">
        <v>1104713</v>
      </c>
      <c r="DM36" s="680"/>
      <c r="DN36" s="680"/>
      <c r="DO36" s="680"/>
      <c r="DP36" s="680"/>
      <c r="DQ36" s="680"/>
      <c r="DR36" s="680"/>
      <c r="DS36" s="680"/>
      <c r="DT36" s="680"/>
      <c r="DU36" s="680"/>
      <c r="DV36" s="681"/>
      <c r="DW36" s="684">
        <v>9.1</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710100</v>
      </c>
      <c r="S37" s="680"/>
      <c r="T37" s="680"/>
      <c r="U37" s="680"/>
      <c r="V37" s="680"/>
      <c r="W37" s="680"/>
      <c r="X37" s="680"/>
      <c r="Y37" s="681"/>
      <c r="Z37" s="682">
        <v>2.9</v>
      </c>
      <c r="AA37" s="682"/>
      <c r="AB37" s="682"/>
      <c r="AC37" s="682"/>
      <c r="AD37" s="683" t="s">
        <v>180</v>
      </c>
      <c r="AE37" s="683"/>
      <c r="AF37" s="683"/>
      <c r="AG37" s="683"/>
      <c r="AH37" s="683"/>
      <c r="AI37" s="683"/>
      <c r="AJ37" s="683"/>
      <c r="AK37" s="683"/>
      <c r="AL37" s="684" t="s">
        <v>180</v>
      </c>
      <c r="AM37" s="685"/>
      <c r="AN37" s="685"/>
      <c r="AO37" s="686"/>
      <c r="AQ37" s="756" t="s">
        <v>336</v>
      </c>
      <c r="AR37" s="757"/>
      <c r="AS37" s="757"/>
      <c r="AT37" s="757"/>
      <c r="AU37" s="757"/>
      <c r="AV37" s="757"/>
      <c r="AW37" s="757"/>
      <c r="AX37" s="757"/>
      <c r="AY37" s="758"/>
      <c r="AZ37" s="679">
        <v>679005</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7463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636545</v>
      </c>
      <c r="CS37" s="715"/>
      <c r="CT37" s="715"/>
      <c r="CU37" s="715"/>
      <c r="CV37" s="715"/>
      <c r="CW37" s="715"/>
      <c r="CX37" s="715"/>
      <c r="CY37" s="716"/>
      <c r="CZ37" s="684">
        <v>2.7</v>
      </c>
      <c r="DA37" s="713"/>
      <c r="DB37" s="713"/>
      <c r="DC37" s="717"/>
      <c r="DD37" s="688">
        <v>636545</v>
      </c>
      <c r="DE37" s="715"/>
      <c r="DF37" s="715"/>
      <c r="DG37" s="715"/>
      <c r="DH37" s="715"/>
      <c r="DI37" s="715"/>
      <c r="DJ37" s="715"/>
      <c r="DK37" s="716"/>
      <c r="DL37" s="688">
        <v>636545</v>
      </c>
      <c r="DM37" s="715"/>
      <c r="DN37" s="715"/>
      <c r="DO37" s="715"/>
      <c r="DP37" s="715"/>
      <c r="DQ37" s="715"/>
      <c r="DR37" s="715"/>
      <c r="DS37" s="715"/>
      <c r="DT37" s="715"/>
      <c r="DU37" s="715"/>
      <c r="DV37" s="716"/>
      <c r="DW37" s="684">
        <v>5.3</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24663335</v>
      </c>
      <c r="S38" s="760"/>
      <c r="T38" s="760"/>
      <c r="U38" s="760"/>
      <c r="V38" s="760"/>
      <c r="W38" s="760"/>
      <c r="X38" s="760"/>
      <c r="Y38" s="761"/>
      <c r="Z38" s="762">
        <v>100</v>
      </c>
      <c r="AA38" s="762"/>
      <c r="AB38" s="762"/>
      <c r="AC38" s="762"/>
      <c r="AD38" s="763">
        <v>11402343</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82865</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11664</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4109432</v>
      </c>
      <c r="CS38" s="680"/>
      <c r="CT38" s="680"/>
      <c r="CU38" s="680"/>
      <c r="CV38" s="680"/>
      <c r="CW38" s="680"/>
      <c r="CX38" s="680"/>
      <c r="CY38" s="681"/>
      <c r="CZ38" s="684">
        <v>17.399999999999999</v>
      </c>
      <c r="DA38" s="713"/>
      <c r="DB38" s="713"/>
      <c r="DC38" s="717"/>
      <c r="DD38" s="688">
        <v>3362678</v>
      </c>
      <c r="DE38" s="680"/>
      <c r="DF38" s="680"/>
      <c r="DG38" s="680"/>
      <c r="DH38" s="680"/>
      <c r="DI38" s="680"/>
      <c r="DJ38" s="680"/>
      <c r="DK38" s="681"/>
      <c r="DL38" s="688">
        <v>3043232</v>
      </c>
      <c r="DM38" s="680"/>
      <c r="DN38" s="680"/>
      <c r="DO38" s="680"/>
      <c r="DP38" s="680"/>
      <c r="DQ38" s="680"/>
      <c r="DR38" s="680"/>
      <c r="DS38" s="680"/>
      <c r="DT38" s="680"/>
      <c r="DU38" s="680"/>
      <c r="DV38" s="681"/>
      <c r="DW38" s="684">
        <v>25.1</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v>48986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343871</v>
      </c>
      <c r="CS39" s="715"/>
      <c r="CT39" s="715"/>
      <c r="CU39" s="715"/>
      <c r="CV39" s="715"/>
      <c r="CW39" s="715"/>
      <c r="CX39" s="715"/>
      <c r="CY39" s="716"/>
      <c r="CZ39" s="684">
        <v>1.5</v>
      </c>
      <c r="DA39" s="713"/>
      <c r="DB39" s="713"/>
      <c r="DC39" s="717"/>
      <c r="DD39" s="688">
        <v>56667</v>
      </c>
      <c r="DE39" s="715"/>
      <c r="DF39" s="715"/>
      <c r="DG39" s="715"/>
      <c r="DH39" s="715"/>
      <c r="DI39" s="715"/>
      <c r="DJ39" s="715"/>
      <c r="DK39" s="716"/>
      <c r="DL39" s="688" t="s">
        <v>347</v>
      </c>
      <c r="DM39" s="715"/>
      <c r="DN39" s="715"/>
      <c r="DO39" s="715"/>
      <c r="DP39" s="715"/>
      <c r="DQ39" s="715"/>
      <c r="DR39" s="715"/>
      <c r="DS39" s="715"/>
      <c r="DT39" s="715"/>
      <c r="DU39" s="715"/>
      <c r="DV39" s="716"/>
      <c r="DW39" s="684" t="s">
        <v>347</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467765</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175</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700054</v>
      </c>
      <c r="CS40" s="680"/>
      <c r="CT40" s="680"/>
      <c r="CU40" s="680"/>
      <c r="CV40" s="680"/>
      <c r="CW40" s="680"/>
      <c r="CX40" s="680"/>
      <c r="CY40" s="681"/>
      <c r="CZ40" s="684">
        <v>3</v>
      </c>
      <c r="DA40" s="713"/>
      <c r="DB40" s="713"/>
      <c r="DC40" s="717"/>
      <c r="DD40" s="688">
        <v>354</v>
      </c>
      <c r="DE40" s="680"/>
      <c r="DF40" s="680"/>
      <c r="DG40" s="680"/>
      <c r="DH40" s="680"/>
      <c r="DI40" s="680"/>
      <c r="DJ40" s="680"/>
      <c r="DK40" s="681"/>
      <c r="DL40" s="688" t="s">
        <v>347</v>
      </c>
      <c r="DM40" s="680"/>
      <c r="DN40" s="680"/>
      <c r="DO40" s="680"/>
      <c r="DP40" s="680"/>
      <c r="DQ40" s="680"/>
      <c r="DR40" s="680"/>
      <c r="DS40" s="680"/>
      <c r="DT40" s="680"/>
      <c r="DU40" s="680"/>
      <c r="DV40" s="681"/>
      <c r="DW40" s="684" t="s">
        <v>347</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1738756</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378</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347</v>
      </c>
      <c r="CS41" s="715"/>
      <c r="CT41" s="715"/>
      <c r="CU41" s="715"/>
      <c r="CV41" s="715"/>
      <c r="CW41" s="715"/>
      <c r="CX41" s="715"/>
      <c r="CY41" s="716"/>
      <c r="CZ41" s="684" t="s">
        <v>175</v>
      </c>
      <c r="DA41" s="713"/>
      <c r="DB41" s="713"/>
      <c r="DC41" s="717"/>
      <c r="DD41" s="688" t="s">
        <v>175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3707154</v>
      </c>
      <c r="CS42" s="680"/>
      <c r="CT42" s="680"/>
      <c r="CU42" s="680"/>
      <c r="CV42" s="680"/>
      <c r="CW42" s="680"/>
      <c r="CX42" s="680"/>
      <c r="CY42" s="681"/>
      <c r="CZ42" s="684">
        <v>15.7</v>
      </c>
      <c r="DA42" s="685"/>
      <c r="DB42" s="685"/>
      <c r="DC42" s="780"/>
      <c r="DD42" s="688">
        <v>464114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7769</v>
      </c>
      <c r="CS43" s="715"/>
      <c r="CT43" s="715"/>
      <c r="CU43" s="715"/>
      <c r="CV43" s="715"/>
      <c r="CW43" s="715"/>
      <c r="CX43" s="715"/>
      <c r="CY43" s="716"/>
      <c r="CZ43" s="684">
        <v>0</v>
      </c>
      <c r="DA43" s="713"/>
      <c r="DB43" s="713"/>
      <c r="DC43" s="717"/>
      <c r="DD43" s="688">
        <v>7769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308</v>
      </c>
      <c r="CE44" s="792"/>
      <c r="CF44" s="676" t="s">
        <v>359</v>
      </c>
      <c r="CG44" s="677"/>
      <c r="CH44" s="677"/>
      <c r="CI44" s="677"/>
      <c r="CJ44" s="677"/>
      <c r="CK44" s="677"/>
      <c r="CL44" s="677"/>
      <c r="CM44" s="677"/>
      <c r="CN44" s="677"/>
      <c r="CO44" s="677"/>
      <c r="CP44" s="677"/>
      <c r="CQ44" s="678"/>
      <c r="CR44" s="679">
        <v>2304690</v>
      </c>
      <c r="CS44" s="680"/>
      <c r="CT44" s="680"/>
      <c r="CU44" s="680"/>
      <c r="CV44" s="680"/>
      <c r="CW44" s="680"/>
      <c r="CX44" s="680"/>
      <c r="CY44" s="681"/>
      <c r="CZ44" s="684">
        <v>9.8000000000000007</v>
      </c>
      <c r="DA44" s="685"/>
      <c r="DB44" s="685"/>
      <c r="DC44" s="780"/>
      <c r="DD44" s="688">
        <v>413070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1849818</v>
      </c>
      <c r="CS45" s="715"/>
      <c r="CT45" s="715"/>
      <c r="CU45" s="715"/>
      <c r="CV45" s="715"/>
      <c r="CW45" s="715"/>
      <c r="CX45" s="715"/>
      <c r="CY45" s="716"/>
      <c r="CZ45" s="684">
        <v>7.9</v>
      </c>
      <c r="DA45" s="713"/>
      <c r="DB45" s="713"/>
      <c r="DC45" s="717"/>
      <c r="DD45" s="688">
        <v>259419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454872</v>
      </c>
      <c r="CS46" s="680"/>
      <c r="CT46" s="680"/>
      <c r="CU46" s="680"/>
      <c r="CV46" s="680"/>
      <c r="CW46" s="680"/>
      <c r="CX46" s="680"/>
      <c r="CY46" s="681"/>
      <c r="CZ46" s="684">
        <v>1.9</v>
      </c>
      <c r="DA46" s="685"/>
      <c r="DB46" s="685"/>
      <c r="DC46" s="780"/>
      <c r="DD46" s="688">
        <v>153651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1402464</v>
      </c>
      <c r="CS47" s="715"/>
      <c r="CT47" s="715"/>
      <c r="CU47" s="715"/>
      <c r="CV47" s="715"/>
      <c r="CW47" s="715"/>
      <c r="CX47" s="715"/>
      <c r="CY47" s="716"/>
      <c r="CZ47" s="684">
        <v>6</v>
      </c>
      <c r="DA47" s="713"/>
      <c r="DB47" s="713"/>
      <c r="DC47" s="717"/>
      <c r="DD47" s="688">
        <v>51044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347</v>
      </c>
      <c r="CS48" s="680"/>
      <c r="CT48" s="680"/>
      <c r="CU48" s="680"/>
      <c r="CV48" s="680"/>
      <c r="CW48" s="680"/>
      <c r="CX48" s="680"/>
      <c r="CY48" s="681"/>
      <c r="CZ48" s="684" t="s">
        <v>347</v>
      </c>
      <c r="DA48" s="685"/>
      <c r="DB48" s="685"/>
      <c r="DC48" s="780"/>
      <c r="DD48" s="688" t="s">
        <v>347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23553735</v>
      </c>
      <c r="CS49" s="749"/>
      <c r="CT49" s="749"/>
      <c r="CU49" s="749"/>
      <c r="CV49" s="749"/>
      <c r="CW49" s="749"/>
      <c r="CX49" s="749"/>
      <c r="CY49" s="781"/>
      <c r="CZ49" s="764">
        <v>100</v>
      </c>
      <c r="DA49" s="782"/>
      <c r="DB49" s="782"/>
      <c r="DC49" s="783"/>
      <c r="DD49" s="784">
        <v>14355917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njDZ/ML56NS+6y/i9K//XzN4vYwtaM2gzUCGnc7VsEKc51xWMNueFnxC/2ySXAs4EelHG3PTmAQkyVvSD/Wtg==" saltValue="cNAmRrRSaiVG3N3LfuNq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65"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25364</v>
      </c>
      <c r="R7" s="815"/>
      <c r="S7" s="815"/>
      <c r="T7" s="815"/>
      <c r="U7" s="815"/>
      <c r="V7" s="815">
        <v>24320</v>
      </c>
      <c r="W7" s="815"/>
      <c r="X7" s="815"/>
      <c r="Y7" s="815"/>
      <c r="Z7" s="815"/>
      <c r="AA7" s="815">
        <v>1044</v>
      </c>
      <c r="AB7" s="815"/>
      <c r="AC7" s="815"/>
      <c r="AD7" s="815"/>
      <c r="AE7" s="816"/>
      <c r="AF7" s="817">
        <v>854</v>
      </c>
      <c r="AG7" s="818"/>
      <c r="AH7" s="818"/>
      <c r="AI7" s="818"/>
      <c r="AJ7" s="819"/>
      <c r="AK7" s="854">
        <v>2566</v>
      </c>
      <c r="AL7" s="855"/>
      <c r="AM7" s="855"/>
      <c r="AN7" s="855"/>
      <c r="AO7" s="855"/>
      <c r="AP7" s="855">
        <v>18702</v>
      </c>
      <c r="AQ7" s="855"/>
      <c r="AR7" s="855"/>
      <c r="AS7" s="855"/>
      <c r="AT7" s="855"/>
      <c r="AU7" s="856" t="s">
        <v>590</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-5</v>
      </c>
      <c r="CI7" s="852"/>
      <c r="CJ7" s="852"/>
      <c r="CK7" s="852"/>
      <c r="CL7" s="853"/>
      <c r="CM7" s="851">
        <v>269</v>
      </c>
      <c r="CN7" s="852"/>
      <c r="CO7" s="852"/>
      <c r="CP7" s="852"/>
      <c r="CQ7" s="853"/>
      <c r="CR7" s="851">
        <v>336</v>
      </c>
      <c r="CS7" s="852"/>
      <c r="CT7" s="852"/>
      <c r="CU7" s="852"/>
      <c r="CV7" s="853"/>
      <c r="CW7" s="851" t="s">
        <v>593</v>
      </c>
      <c r="CX7" s="852"/>
      <c r="CY7" s="852"/>
      <c r="CZ7" s="852"/>
      <c r="DA7" s="853"/>
      <c r="DB7" s="851" t="s">
        <v>593</v>
      </c>
      <c r="DC7" s="852"/>
      <c r="DD7" s="852"/>
      <c r="DE7" s="852"/>
      <c r="DF7" s="853"/>
      <c r="DG7" s="851" t="s">
        <v>593</v>
      </c>
      <c r="DH7" s="852"/>
      <c r="DI7" s="852"/>
      <c r="DJ7" s="852"/>
      <c r="DK7" s="853"/>
      <c r="DL7" s="851" t="s">
        <v>593</v>
      </c>
      <c r="DM7" s="852"/>
      <c r="DN7" s="852"/>
      <c r="DO7" s="852"/>
      <c r="DP7" s="853"/>
      <c r="DQ7" s="851" t="s">
        <v>594</v>
      </c>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v>142</v>
      </c>
      <c r="R8" s="839"/>
      <c r="S8" s="839"/>
      <c r="T8" s="839"/>
      <c r="U8" s="839"/>
      <c r="V8" s="839">
        <v>142</v>
      </c>
      <c r="W8" s="839"/>
      <c r="X8" s="839"/>
      <c r="Y8" s="839"/>
      <c r="Z8" s="839"/>
      <c r="AA8" s="840" t="s">
        <v>593</v>
      </c>
      <c r="AB8" s="841"/>
      <c r="AC8" s="841"/>
      <c r="AD8" s="841"/>
      <c r="AE8" s="842"/>
      <c r="AF8" s="843" t="s">
        <v>389</v>
      </c>
      <c r="AG8" s="841"/>
      <c r="AH8" s="841"/>
      <c r="AI8" s="841"/>
      <c r="AJ8" s="842"/>
      <c r="AK8" s="844" t="s">
        <v>589</v>
      </c>
      <c r="AL8" s="845"/>
      <c r="AM8" s="845"/>
      <c r="AN8" s="845"/>
      <c r="AO8" s="845"/>
      <c r="AP8" s="845">
        <v>107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390</v>
      </c>
      <c r="C9" s="836"/>
      <c r="D9" s="836"/>
      <c r="E9" s="836"/>
      <c r="F9" s="836"/>
      <c r="G9" s="836"/>
      <c r="H9" s="836"/>
      <c r="I9" s="836"/>
      <c r="J9" s="836"/>
      <c r="K9" s="836"/>
      <c r="L9" s="836"/>
      <c r="M9" s="836"/>
      <c r="N9" s="836"/>
      <c r="O9" s="836"/>
      <c r="P9" s="837"/>
      <c r="Q9" s="838">
        <v>184</v>
      </c>
      <c r="R9" s="839"/>
      <c r="S9" s="839"/>
      <c r="T9" s="839"/>
      <c r="U9" s="839"/>
      <c r="V9" s="839">
        <v>133</v>
      </c>
      <c r="W9" s="839"/>
      <c r="X9" s="839"/>
      <c r="Y9" s="839"/>
      <c r="Z9" s="839"/>
      <c r="AA9" s="840">
        <v>51</v>
      </c>
      <c r="AB9" s="841"/>
      <c r="AC9" s="841"/>
      <c r="AD9" s="841"/>
      <c r="AE9" s="842"/>
      <c r="AF9" s="843" t="s">
        <v>175</v>
      </c>
      <c r="AG9" s="841"/>
      <c r="AH9" s="841"/>
      <c r="AI9" s="841"/>
      <c r="AJ9" s="842"/>
      <c r="AK9" s="844" t="s">
        <v>589</v>
      </c>
      <c r="AL9" s="845"/>
      <c r="AM9" s="845"/>
      <c r="AN9" s="845"/>
      <c r="AO9" s="845"/>
      <c r="AP9" s="845" t="s">
        <v>589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391</v>
      </c>
      <c r="C10" s="836"/>
      <c r="D10" s="836"/>
      <c r="E10" s="836"/>
      <c r="F10" s="836"/>
      <c r="G10" s="836"/>
      <c r="H10" s="836"/>
      <c r="I10" s="836"/>
      <c r="J10" s="836"/>
      <c r="K10" s="836"/>
      <c r="L10" s="836"/>
      <c r="M10" s="836"/>
      <c r="N10" s="836"/>
      <c r="O10" s="836"/>
      <c r="P10" s="837"/>
      <c r="Q10" s="838">
        <v>148</v>
      </c>
      <c r="R10" s="839"/>
      <c r="S10" s="839"/>
      <c r="T10" s="839"/>
      <c r="U10" s="839"/>
      <c r="V10" s="839">
        <v>134</v>
      </c>
      <c r="W10" s="839"/>
      <c r="X10" s="839"/>
      <c r="Y10" s="839"/>
      <c r="Z10" s="839"/>
      <c r="AA10" s="840">
        <v>14</v>
      </c>
      <c r="AB10" s="841"/>
      <c r="AC10" s="841"/>
      <c r="AD10" s="841"/>
      <c r="AE10" s="842"/>
      <c r="AF10" s="843" t="s">
        <v>175</v>
      </c>
      <c r="AG10" s="841"/>
      <c r="AH10" s="841"/>
      <c r="AI10" s="841"/>
      <c r="AJ10" s="842"/>
      <c r="AK10" s="844" t="s">
        <v>589</v>
      </c>
      <c r="AL10" s="845"/>
      <c r="AM10" s="845"/>
      <c r="AN10" s="845"/>
      <c r="AO10" s="845"/>
      <c r="AP10" s="845" t="s">
        <v>589</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3"/>
      <c r="AG11" s="841"/>
      <c r="AH11" s="841"/>
      <c r="AI11" s="841"/>
      <c r="AJ11" s="842"/>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3"/>
      <c r="AG12" s="841"/>
      <c r="AH12" s="841"/>
      <c r="AI12" s="841"/>
      <c r="AJ12" s="842"/>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3"/>
      <c r="AG13" s="841"/>
      <c r="AH13" s="841"/>
      <c r="AI13" s="841"/>
      <c r="AJ13" s="842"/>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3"/>
      <c r="AG14" s="841"/>
      <c r="AH14" s="841"/>
      <c r="AI14" s="841"/>
      <c r="AJ14" s="842"/>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3"/>
      <c r="AG15" s="841"/>
      <c r="AH15" s="841"/>
      <c r="AI15" s="841"/>
      <c r="AJ15" s="842"/>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3"/>
      <c r="AG16" s="841"/>
      <c r="AH16" s="841"/>
      <c r="AI16" s="841"/>
      <c r="AJ16" s="842"/>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3"/>
      <c r="AG17" s="841"/>
      <c r="AH17" s="841"/>
      <c r="AI17" s="841"/>
      <c r="AJ17" s="842"/>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3"/>
      <c r="AG18" s="841"/>
      <c r="AH18" s="841"/>
      <c r="AI18" s="841"/>
      <c r="AJ18" s="842"/>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3"/>
      <c r="AG19" s="841"/>
      <c r="AH19" s="841"/>
      <c r="AI19" s="841"/>
      <c r="AJ19" s="842"/>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3"/>
      <c r="AG20" s="841"/>
      <c r="AH20" s="841"/>
      <c r="AI20" s="841"/>
      <c r="AJ20" s="842"/>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3"/>
      <c r="AG21" s="841"/>
      <c r="AH21" s="841"/>
      <c r="AI21" s="841"/>
      <c r="AJ21" s="842"/>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3"/>
      <c r="AG22" s="841"/>
      <c r="AH22" s="841"/>
      <c r="AI22" s="841"/>
      <c r="AJ22" s="842"/>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v>24663</v>
      </c>
      <c r="R23" s="874"/>
      <c r="S23" s="874"/>
      <c r="T23" s="874"/>
      <c r="U23" s="874"/>
      <c r="V23" s="874">
        <v>23554</v>
      </c>
      <c r="W23" s="874"/>
      <c r="X23" s="874"/>
      <c r="Y23" s="874"/>
      <c r="Z23" s="874"/>
      <c r="AA23" s="874">
        <v>1110</v>
      </c>
      <c r="AB23" s="874"/>
      <c r="AC23" s="874"/>
      <c r="AD23" s="874"/>
      <c r="AE23" s="875"/>
      <c r="AF23" s="876">
        <v>854</v>
      </c>
      <c r="AG23" s="874"/>
      <c r="AH23" s="874"/>
      <c r="AI23" s="874"/>
      <c r="AJ23" s="877"/>
      <c r="AK23" s="878"/>
      <c r="AL23" s="879"/>
      <c r="AM23" s="879"/>
      <c r="AN23" s="879"/>
      <c r="AO23" s="879"/>
      <c r="AP23" s="874">
        <v>18809</v>
      </c>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6262</v>
      </c>
      <c r="R28" s="903"/>
      <c r="S28" s="903"/>
      <c r="T28" s="903"/>
      <c r="U28" s="903"/>
      <c r="V28" s="903">
        <v>6226</v>
      </c>
      <c r="W28" s="903"/>
      <c r="X28" s="903"/>
      <c r="Y28" s="903"/>
      <c r="Z28" s="903"/>
      <c r="AA28" s="903">
        <v>36</v>
      </c>
      <c r="AB28" s="903"/>
      <c r="AC28" s="903"/>
      <c r="AD28" s="903"/>
      <c r="AE28" s="904"/>
      <c r="AF28" s="905">
        <v>36</v>
      </c>
      <c r="AG28" s="903"/>
      <c r="AH28" s="903"/>
      <c r="AI28" s="903"/>
      <c r="AJ28" s="906"/>
      <c r="AK28" s="907">
        <v>706</v>
      </c>
      <c r="AL28" s="898"/>
      <c r="AM28" s="898"/>
      <c r="AN28" s="898"/>
      <c r="AO28" s="898"/>
      <c r="AP28" s="898" t="s">
        <v>517</v>
      </c>
      <c r="AQ28" s="898"/>
      <c r="AR28" s="898"/>
      <c r="AS28" s="898"/>
      <c r="AT28" s="898"/>
      <c r="AU28" s="898" t="s">
        <v>517</v>
      </c>
      <c r="AV28" s="898"/>
      <c r="AW28" s="898"/>
      <c r="AX28" s="898"/>
      <c r="AY28" s="898"/>
      <c r="AZ28" s="899" t="s">
        <v>517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5620</v>
      </c>
      <c r="R29" s="839"/>
      <c r="S29" s="839"/>
      <c r="T29" s="839"/>
      <c r="U29" s="839"/>
      <c r="V29" s="839">
        <v>5518</v>
      </c>
      <c r="W29" s="839"/>
      <c r="X29" s="839"/>
      <c r="Y29" s="839"/>
      <c r="Z29" s="839"/>
      <c r="AA29" s="839">
        <v>102</v>
      </c>
      <c r="AB29" s="839"/>
      <c r="AC29" s="839"/>
      <c r="AD29" s="839"/>
      <c r="AE29" s="840"/>
      <c r="AF29" s="843">
        <v>102</v>
      </c>
      <c r="AG29" s="841"/>
      <c r="AH29" s="841"/>
      <c r="AI29" s="841"/>
      <c r="AJ29" s="842"/>
      <c r="AK29" s="910">
        <v>978</v>
      </c>
      <c r="AL29" s="911"/>
      <c r="AM29" s="911"/>
      <c r="AN29" s="911"/>
      <c r="AO29" s="911"/>
      <c r="AP29" s="911" t="s">
        <v>517</v>
      </c>
      <c r="AQ29" s="911"/>
      <c r="AR29" s="911"/>
      <c r="AS29" s="911"/>
      <c r="AT29" s="911"/>
      <c r="AU29" s="911" t="s">
        <v>517</v>
      </c>
      <c r="AV29" s="911"/>
      <c r="AW29" s="911"/>
      <c r="AX29" s="911"/>
      <c r="AY29" s="911"/>
      <c r="AZ29" s="912" t="s">
        <v>517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689</v>
      </c>
      <c r="R30" s="839"/>
      <c r="S30" s="839"/>
      <c r="T30" s="839"/>
      <c r="U30" s="839"/>
      <c r="V30" s="839">
        <v>684</v>
      </c>
      <c r="W30" s="839"/>
      <c r="X30" s="839"/>
      <c r="Y30" s="839"/>
      <c r="Z30" s="839"/>
      <c r="AA30" s="839">
        <v>5</v>
      </c>
      <c r="AB30" s="839"/>
      <c r="AC30" s="839"/>
      <c r="AD30" s="839"/>
      <c r="AE30" s="840"/>
      <c r="AF30" s="843">
        <v>5</v>
      </c>
      <c r="AG30" s="841"/>
      <c r="AH30" s="841"/>
      <c r="AI30" s="841"/>
      <c r="AJ30" s="842"/>
      <c r="AK30" s="910">
        <v>163</v>
      </c>
      <c r="AL30" s="911"/>
      <c r="AM30" s="911"/>
      <c r="AN30" s="911"/>
      <c r="AO30" s="911"/>
      <c r="AP30" s="911" t="s">
        <v>517</v>
      </c>
      <c r="AQ30" s="911"/>
      <c r="AR30" s="911"/>
      <c r="AS30" s="911"/>
      <c r="AT30" s="911"/>
      <c r="AU30" s="911" t="s">
        <v>517</v>
      </c>
      <c r="AV30" s="911"/>
      <c r="AW30" s="911"/>
      <c r="AX30" s="911"/>
      <c r="AY30" s="911"/>
      <c r="AZ30" s="912" t="s">
        <v>517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1588</v>
      </c>
      <c r="R31" s="839"/>
      <c r="S31" s="839"/>
      <c r="T31" s="839"/>
      <c r="U31" s="839"/>
      <c r="V31" s="839">
        <v>1362</v>
      </c>
      <c r="W31" s="839"/>
      <c r="X31" s="839"/>
      <c r="Y31" s="839"/>
      <c r="Z31" s="839"/>
      <c r="AA31" s="839">
        <v>226</v>
      </c>
      <c r="AB31" s="839"/>
      <c r="AC31" s="839"/>
      <c r="AD31" s="839"/>
      <c r="AE31" s="840"/>
      <c r="AF31" s="843">
        <v>1443</v>
      </c>
      <c r="AG31" s="841"/>
      <c r="AH31" s="841"/>
      <c r="AI31" s="841"/>
      <c r="AJ31" s="842"/>
      <c r="AK31" s="910">
        <v>45</v>
      </c>
      <c r="AL31" s="911"/>
      <c r="AM31" s="911"/>
      <c r="AN31" s="911"/>
      <c r="AO31" s="911"/>
      <c r="AP31" s="911">
        <v>4436</v>
      </c>
      <c r="AQ31" s="911"/>
      <c r="AR31" s="911"/>
      <c r="AS31" s="911"/>
      <c r="AT31" s="911"/>
      <c r="AU31" s="911" t="s">
        <v>589</v>
      </c>
      <c r="AV31" s="911"/>
      <c r="AW31" s="911"/>
      <c r="AX31" s="911"/>
      <c r="AY31" s="911"/>
      <c r="AZ31" s="912" t="s">
        <v>589</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2922</v>
      </c>
      <c r="R32" s="839"/>
      <c r="S32" s="839"/>
      <c r="T32" s="839"/>
      <c r="U32" s="839"/>
      <c r="V32" s="839">
        <v>2921</v>
      </c>
      <c r="W32" s="839"/>
      <c r="X32" s="839"/>
      <c r="Y32" s="839"/>
      <c r="Z32" s="839"/>
      <c r="AA32" s="839">
        <v>1</v>
      </c>
      <c r="AB32" s="839"/>
      <c r="AC32" s="839"/>
      <c r="AD32" s="839"/>
      <c r="AE32" s="840"/>
      <c r="AF32" s="843">
        <v>21</v>
      </c>
      <c r="AG32" s="841"/>
      <c r="AH32" s="841"/>
      <c r="AI32" s="841"/>
      <c r="AJ32" s="842"/>
      <c r="AK32" s="910">
        <v>679</v>
      </c>
      <c r="AL32" s="911"/>
      <c r="AM32" s="911"/>
      <c r="AN32" s="911"/>
      <c r="AO32" s="911"/>
      <c r="AP32" s="911">
        <v>485</v>
      </c>
      <c r="AQ32" s="911"/>
      <c r="AR32" s="911"/>
      <c r="AS32" s="911"/>
      <c r="AT32" s="911"/>
      <c r="AU32" s="911">
        <v>299</v>
      </c>
      <c r="AV32" s="911"/>
      <c r="AW32" s="911"/>
      <c r="AX32" s="911"/>
      <c r="AY32" s="911"/>
      <c r="AZ32" s="912" t="s">
        <v>589</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171</v>
      </c>
      <c r="R33" s="839"/>
      <c r="S33" s="839"/>
      <c r="T33" s="839"/>
      <c r="U33" s="839"/>
      <c r="V33" s="839">
        <v>171</v>
      </c>
      <c r="W33" s="839"/>
      <c r="X33" s="839"/>
      <c r="Y33" s="839"/>
      <c r="Z33" s="839"/>
      <c r="AA33" s="839" t="s">
        <v>589</v>
      </c>
      <c r="AB33" s="839"/>
      <c r="AC33" s="839"/>
      <c r="AD33" s="839"/>
      <c r="AE33" s="840"/>
      <c r="AF33" s="843" t="s">
        <v>175</v>
      </c>
      <c r="AG33" s="841"/>
      <c r="AH33" s="841"/>
      <c r="AI33" s="841"/>
      <c r="AJ33" s="842"/>
      <c r="AK33" s="910">
        <v>49</v>
      </c>
      <c r="AL33" s="911"/>
      <c r="AM33" s="911"/>
      <c r="AN33" s="911"/>
      <c r="AO33" s="911"/>
      <c r="AP33" s="911">
        <v>128</v>
      </c>
      <c r="AQ33" s="911"/>
      <c r="AR33" s="911"/>
      <c r="AS33" s="911"/>
      <c r="AT33" s="911"/>
      <c r="AU33" s="911">
        <v>51</v>
      </c>
      <c r="AV33" s="911"/>
      <c r="AW33" s="911"/>
      <c r="AX33" s="911"/>
      <c r="AY33" s="911"/>
      <c r="AZ33" s="912" t="s">
        <v>589</v>
      </c>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176</v>
      </c>
      <c r="R34" s="839"/>
      <c r="S34" s="839"/>
      <c r="T34" s="839"/>
      <c r="U34" s="839"/>
      <c r="V34" s="839">
        <v>176</v>
      </c>
      <c r="W34" s="839"/>
      <c r="X34" s="839"/>
      <c r="Y34" s="839"/>
      <c r="Z34" s="839"/>
      <c r="AA34" s="839" t="s">
        <v>589</v>
      </c>
      <c r="AB34" s="839"/>
      <c r="AC34" s="839"/>
      <c r="AD34" s="839"/>
      <c r="AE34" s="840"/>
      <c r="AF34" s="843" t="s">
        <v>175</v>
      </c>
      <c r="AG34" s="841"/>
      <c r="AH34" s="841"/>
      <c r="AI34" s="841"/>
      <c r="AJ34" s="842"/>
      <c r="AK34" s="910">
        <v>83</v>
      </c>
      <c r="AL34" s="911"/>
      <c r="AM34" s="911"/>
      <c r="AN34" s="911"/>
      <c r="AO34" s="911"/>
      <c r="AP34" s="911">
        <v>490</v>
      </c>
      <c r="AQ34" s="911"/>
      <c r="AR34" s="911"/>
      <c r="AS34" s="911"/>
      <c r="AT34" s="911"/>
      <c r="AU34" s="911">
        <v>344</v>
      </c>
      <c r="AV34" s="911"/>
      <c r="AW34" s="911"/>
      <c r="AX34" s="911"/>
      <c r="AY34" s="911"/>
      <c r="AZ34" s="912" t="s">
        <v>589</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414</v>
      </c>
      <c r="C35" s="836"/>
      <c r="D35" s="836"/>
      <c r="E35" s="836"/>
      <c r="F35" s="836"/>
      <c r="G35" s="836"/>
      <c r="H35" s="836"/>
      <c r="I35" s="836"/>
      <c r="J35" s="836"/>
      <c r="K35" s="836"/>
      <c r="L35" s="836"/>
      <c r="M35" s="836"/>
      <c r="N35" s="836"/>
      <c r="O35" s="836"/>
      <c r="P35" s="837"/>
      <c r="Q35" s="838">
        <v>5885</v>
      </c>
      <c r="R35" s="839"/>
      <c r="S35" s="839"/>
      <c r="T35" s="839"/>
      <c r="U35" s="839"/>
      <c r="V35" s="839">
        <v>5632</v>
      </c>
      <c r="W35" s="839"/>
      <c r="X35" s="839"/>
      <c r="Y35" s="839"/>
      <c r="Z35" s="839"/>
      <c r="AA35" s="839">
        <v>253</v>
      </c>
      <c r="AB35" s="839"/>
      <c r="AC35" s="839"/>
      <c r="AD35" s="839"/>
      <c r="AE35" s="840"/>
      <c r="AF35" s="843">
        <v>118</v>
      </c>
      <c r="AG35" s="841"/>
      <c r="AH35" s="841"/>
      <c r="AI35" s="841"/>
      <c r="AJ35" s="842"/>
      <c r="AK35" s="910">
        <v>1766</v>
      </c>
      <c r="AL35" s="911"/>
      <c r="AM35" s="911"/>
      <c r="AN35" s="911"/>
      <c r="AO35" s="911"/>
      <c r="AP35" s="911">
        <v>25655</v>
      </c>
      <c r="AQ35" s="911"/>
      <c r="AR35" s="911"/>
      <c r="AS35" s="911"/>
      <c r="AT35" s="911"/>
      <c r="AU35" s="911">
        <v>14777</v>
      </c>
      <c r="AV35" s="911"/>
      <c r="AW35" s="911"/>
      <c r="AX35" s="911"/>
      <c r="AY35" s="911"/>
      <c r="AZ35" s="912" t="s">
        <v>589</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415</v>
      </c>
      <c r="C36" s="836"/>
      <c r="D36" s="836"/>
      <c r="E36" s="836"/>
      <c r="F36" s="836"/>
      <c r="G36" s="836"/>
      <c r="H36" s="836"/>
      <c r="I36" s="836"/>
      <c r="J36" s="836"/>
      <c r="K36" s="836"/>
      <c r="L36" s="836"/>
      <c r="M36" s="836"/>
      <c r="N36" s="836"/>
      <c r="O36" s="836"/>
      <c r="P36" s="837"/>
      <c r="Q36" s="838">
        <v>67</v>
      </c>
      <c r="R36" s="839"/>
      <c r="S36" s="839"/>
      <c r="T36" s="839"/>
      <c r="U36" s="839"/>
      <c r="V36" s="839">
        <v>42</v>
      </c>
      <c r="W36" s="839"/>
      <c r="X36" s="839"/>
      <c r="Y36" s="839"/>
      <c r="Z36" s="839"/>
      <c r="AA36" s="839">
        <v>25</v>
      </c>
      <c r="AB36" s="839"/>
      <c r="AC36" s="839"/>
      <c r="AD36" s="839"/>
      <c r="AE36" s="840"/>
      <c r="AF36" s="843">
        <v>180</v>
      </c>
      <c r="AG36" s="841"/>
      <c r="AH36" s="841"/>
      <c r="AI36" s="841"/>
      <c r="AJ36" s="842"/>
      <c r="AK36" s="910">
        <v>49</v>
      </c>
      <c r="AL36" s="911"/>
      <c r="AM36" s="911"/>
      <c r="AN36" s="911"/>
      <c r="AO36" s="911"/>
      <c r="AP36" s="911">
        <v>104</v>
      </c>
      <c r="AQ36" s="911"/>
      <c r="AR36" s="911"/>
      <c r="AS36" s="911"/>
      <c r="AT36" s="911"/>
      <c r="AU36" s="911">
        <v>104</v>
      </c>
      <c r="AV36" s="911"/>
      <c r="AW36" s="911"/>
      <c r="AX36" s="911"/>
      <c r="AY36" s="911"/>
      <c r="AZ36" s="912" t="s">
        <v>589</v>
      </c>
      <c r="BA36" s="912"/>
      <c r="BB36" s="912"/>
      <c r="BC36" s="912"/>
      <c r="BD36" s="912"/>
      <c r="BE36" s="908" t="s">
        <v>416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3"/>
      <c r="AG37" s="841"/>
      <c r="AH37" s="841"/>
      <c r="AI37" s="841"/>
      <c r="AJ37" s="842"/>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3"/>
      <c r="AG38" s="841"/>
      <c r="AH38" s="841"/>
      <c r="AI38" s="841"/>
      <c r="AJ38" s="842"/>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3"/>
      <c r="AG39" s="841"/>
      <c r="AH39" s="841"/>
      <c r="AI39" s="841"/>
      <c r="AJ39" s="842"/>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3"/>
      <c r="AG40" s="841"/>
      <c r="AH40" s="841"/>
      <c r="AI40" s="841"/>
      <c r="AJ40" s="842"/>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3"/>
      <c r="AG41" s="841"/>
      <c r="AH41" s="841"/>
      <c r="AI41" s="841"/>
      <c r="AJ41" s="842"/>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3"/>
      <c r="AG42" s="841"/>
      <c r="AH42" s="841"/>
      <c r="AI42" s="841"/>
      <c r="AJ42" s="842"/>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3"/>
      <c r="AG43" s="841"/>
      <c r="AH43" s="841"/>
      <c r="AI43" s="841"/>
      <c r="AJ43" s="842"/>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3"/>
      <c r="AG44" s="841"/>
      <c r="AH44" s="841"/>
      <c r="AI44" s="841"/>
      <c r="AJ44" s="842"/>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3"/>
      <c r="AG45" s="841"/>
      <c r="AH45" s="841"/>
      <c r="AI45" s="841"/>
      <c r="AJ45" s="842"/>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3"/>
      <c r="AG46" s="841"/>
      <c r="AH46" s="841"/>
      <c r="AI46" s="841"/>
      <c r="AJ46" s="842"/>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3"/>
      <c r="AG47" s="841"/>
      <c r="AH47" s="841"/>
      <c r="AI47" s="841"/>
      <c r="AJ47" s="842"/>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3"/>
      <c r="AG48" s="841"/>
      <c r="AH48" s="841"/>
      <c r="AI48" s="841"/>
      <c r="AJ48" s="842"/>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3"/>
      <c r="AG49" s="841"/>
      <c r="AH49" s="841"/>
      <c r="AI49" s="841"/>
      <c r="AJ49" s="842"/>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3"/>
      <c r="AG50" s="841"/>
      <c r="AH50" s="841"/>
      <c r="AI50" s="841"/>
      <c r="AJ50" s="842"/>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3"/>
      <c r="AG51" s="841"/>
      <c r="AH51" s="841"/>
      <c r="AI51" s="841"/>
      <c r="AJ51" s="842"/>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3"/>
      <c r="AG52" s="841"/>
      <c r="AH52" s="841"/>
      <c r="AI52" s="841"/>
      <c r="AJ52" s="842"/>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3"/>
      <c r="AG53" s="841"/>
      <c r="AH53" s="841"/>
      <c r="AI53" s="841"/>
      <c r="AJ53" s="842"/>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3"/>
      <c r="AG54" s="841"/>
      <c r="AH54" s="841"/>
      <c r="AI54" s="841"/>
      <c r="AJ54" s="842"/>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3"/>
      <c r="AG55" s="841"/>
      <c r="AH55" s="841"/>
      <c r="AI55" s="841"/>
      <c r="AJ55" s="842"/>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3"/>
      <c r="AG56" s="841"/>
      <c r="AH56" s="841"/>
      <c r="AI56" s="841"/>
      <c r="AJ56" s="842"/>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3"/>
      <c r="AG57" s="841"/>
      <c r="AH57" s="841"/>
      <c r="AI57" s="841"/>
      <c r="AJ57" s="842"/>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3"/>
      <c r="AG58" s="841"/>
      <c r="AH58" s="841"/>
      <c r="AI58" s="841"/>
      <c r="AJ58" s="842"/>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3"/>
      <c r="AG59" s="841"/>
      <c r="AH59" s="841"/>
      <c r="AI59" s="841"/>
      <c r="AJ59" s="842"/>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3"/>
      <c r="AG60" s="841"/>
      <c r="AH60" s="841"/>
      <c r="AI60" s="841"/>
      <c r="AJ60" s="842"/>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3"/>
      <c r="AG61" s="841"/>
      <c r="AH61" s="841"/>
      <c r="AI61" s="841"/>
      <c r="AJ61" s="842"/>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3"/>
      <c r="AG62" s="841"/>
      <c r="AH62" s="841"/>
      <c r="AI62" s="841"/>
      <c r="AJ62" s="842"/>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1905</v>
      </c>
      <c r="AG63" s="922"/>
      <c r="AH63" s="922"/>
      <c r="AI63" s="922"/>
      <c r="AJ63" s="923"/>
      <c r="AK63" s="924"/>
      <c r="AL63" s="919"/>
      <c r="AM63" s="919"/>
      <c r="AN63" s="919"/>
      <c r="AO63" s="919"/>
      <c r="AP63" s="922">
        <v>31298</v>
      </c>
      <c r="AQ63" s="922"/>
      <c r="AR63" s="922"/>
      <c r="AS63" s="922"/>
      <c r="AT63" s="922"/>
      <c r="AU63" s="922">
        <v>15575</v>
      </c>
      <c r="AV63" s="922"/>
      <c r="AW63" s="922"/>
      <c r="AX63" s="922"/>
      <c r="AY63" s="922"/>
      <c r="AZ63" s="926"/>
      <c r="BA63" s="926"/>
      <c r="BB63" s="926"/>
      <c r="BC63" s="926"/>
      <c r="BD63" s="926"/>
      <c r="BE63" s="927"/>
      <c r="BF63" s="927"/>
      <c r="BG63" s="927"/>
      <c r="BH63" s="927"/>
      <c r="BI63" s="928"/>
      <c r="BJ63" s="929" t="s">
        <v>175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397</v>
      </c>
      <c r="R66" s="798"/>
      <c r="S66" s="798"/>
      <c r="T66" s="798"/>
      <c r="U66" s="799"/>
      <c r="V66" s="797" t="s">
        <v>398</v>
      </c>
      <c r="W66" s="798"/>
      <c r="X66" s="798"/>
      <c r="Y66" s="798"/>
      <c r="Z66" s="799"/>
      <c r="AA66" s="797" t="s">
        <v>421</v>
      </c>
      <c r="AB66" s="798"/>
      <c r="AC66" s="798"/>
      <c r="AD66" s="798"/>
      <c r="AE66" s="799"/>
      <c r="AF66" s="932" t="s">
        <v>422</v>
      </c>
      <c r="AG66" s="893"/>
      <c r="AH66" s="893"/>
      <c r="AI66" s="893"/>
      <c r="AJ66" s="933"/>
      <c r="AK66" s="797" t="s">
        <v>401</v>
      </c>
      <c r="AL66" s="821"/>
      <c r="AM66" s="821"/>
      <c r="AN66" s="821"/>
      <c r="AO66" s="822"/>
      <c r="AP66" s="797" t="s">
        <v>423</v>
      </c>
      <c r="AQ66" s="798"/>
      <c r="AR66" s="798"/>
      <c r="AS66" s="798"/>
      <c r="AT66" s="799"/>
      <c r="AU66" s="797" t="s">
        <v>424</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2951</v>
      </c>
      <c r="R68" s="946"/>
      <c r="S68" s="946"/>
      <c r="T68" s="946"/>
      <c r="U68" s="946"/>
      <c r="V68" s="946">
        <v>2836</v>
      </c>
      <c r="W68" s="946"/>
      <c r="X68" s="946"/>
      <c r="Y68" s="946"/>
      <c r="Z68" s="946"/>
      <c r="AA68" s="946">
        <v>115</v>
      </c>
      <c r="AB68" s="946"/>
      <c r="AC68" s="946"/>
      <c r="AD68" s="946"/>
      <c r="AE68" s="946"/>
      <c r="AF68" s="946">
        <v>20</v>
      </c>
      <c r="AG68" s="946"/>
      <c r="AH68" s="946"/>
      <c r="AI68" s="946"/>
      <c r="AJ68" s="946"/>
      <c r="AK68" s="946">
        <v>35</v>
      </c>
      <c r="AL68" s="946"/>
      <c r="AM68" s="946"/>
      <c r="AN68" s="946"/>
      <c r="AO68" s="946"/>
      <c r="AP68" s="946">
        <v>556</v>
      </c>
      <c r="AQ68" s="946"/>
      <c r="AR68" s="946"/>
      <c r="AS68" s="946"/>
      <c r="AT68" s="946"/>
      <c r="AU68" s="946">
        <v>142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269</v>
      </c>
      <c r="R69" s="911"/>
      <c r="S69" s="911"/>
      <c r="T69" s="911"/>
      <c r="U69" s="911"/>
      <c r="V69" s="911">
        <v>158</v>
      </c>
      <c r="W69" s="911"/>
      <c r="X69" s="911"/>
      <c r="Y69" s="911"/>
      <c r="Z69" s="911"/>
      <c r="AA69" s="911">
        <v>111</v>
      </c>
      <c r="AB69" s="911"/>
      <c r="AC69" s="911"/>
      <c r="AD69" s="911"/>
      <c r="AE69" s="911"/>
      <c r="AF69" s="911">
        <v>111</v>
      </c>
      <c r="AG69" s="911"/>
      <c r="AH69" s="911"/>
      <c r="AI69" s="911"/>
      <c r="AJ69" s="911"/>
      <c r="AK69" s="911">
        <v>37</v>
      </c>
      <c r="AL69" s="911"/>
      <c r="AM69" s="911"/>
      <c r="AN69" s="911"/>
      <c r="AO69" s="911"/>
      <c r="AP69" s="911" t="s">
        <v>589</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131</v>
      </c>
      <c r="AG88" s="922"/>
      <c r="AH88" s="922"/>
      <c r="AI88" s="922"/>
      <c r="AJ88" s="922"/>
      <c r="AK88" s="919"/>
      <c r="AL88" s="919"/>
      <c r="AM88" s="919"/>
      <c r="AN88" s="919"/>
      <c r="AO88" s="919"/>
      <c r="AP88" s="922">
        <v>556</v>
      </c>
      <c r="AQ88" s="922"/>
      <c r="AR88" s="922"/>
      <c r="AS88" s="922"/>
      <c r="AT88" s="922"/>
      <c r="AU88" s="922">
        <v>142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336</v>
      </c>
      <c r="CS102" s="930"/>
      <c r="CT102" s="930"/>
      <c r="CU102" s="930"/>
      <c r="CV102" s="973"/>
      <c r="CW102" s="972" t="s">
        <v>517</v>
      </c>
      <c r="CX102" s="930"/>
      <c r="CY102" s="930"/>
      <c r="CZ102" s="930"/>
      <c r="DA102" s="973"/>
      <c r="DB102" s="972" t="s">
        <v>517</v>
      </c>
      <c r="DC102" s="930"/>
      <c r="DD102" s="930"/>
      <c r="DE102" s="930"/>
      <c r="DF102" s="973"/>
      <c r="DG102" s="972" t="s">
        <v>517</v>
      </c>
      <c r="DH102" s="930"/>
      <c r="DI102" s="930"/>
      <c r="DJ102" s="930"/>
      <c r="DK102" s="973"/>
      <c r="DL102" s="972" t="s">
        <v>517</v>
      </c>
      <c r="DM102" s="930"/>
      <c r="DN102" s="930"/>
      <c r="DO102" s="930"/>
      <c r="DP102" s="973"/>
      <c r="DQ102" s="972" t="s">
        <v>517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307</v>
      </c>
      <c r="AG109" s="975"/>
      <c r="AH109" s="975"/>
      <c r="AI109" s="975"/>
      <c r="AJ109" s="976"/>
      <c r="AK109" s="974" t="s">
        <v>306</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307</v>
      </c>
      <c r="BW109" s="975"/>
      <c r="BX109" s="975"/>
      <c r="BY109" s="975"/>
      <c r="BZ109" s="976"/>
      <c r="CA109" s="974" t="s">
        <v>306</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307</v>
      </c>
      <c r="DM109" s="975"/>
      <c r="DN109" s="975"/>
      <c r="DO109" s="975"/>
      <c r="DP109" s="976"/>
      <c r="DQ109" s="974" t="s">
        <v>306</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2250247</v>
      </c>
      <c r="AB110" s="982"/>
      <c r="AC110" s="982"/>
      <c r="AD110" s="982"/>
      <c r="AE110" s="983"/>
      <c r="AF110" s="984">
        <v>2219034</v>
      </c>
      <c r="AG110" s="982"/>
      <c r="AH110" s="982"/>
      <c r="AI110" s="982"/>
      <c r="AJ110" s="983"/>
      <c r="AK110" s="984">
        <v>2033333</v>
      </c>
      <c r="AL110" s="982"/>
      <c r="AM110" s="982"/>
      <c r="AN110" s="982"/>
      <c r="AO110" s="983"/>
      <c r="AP110" s="985">
        <v>20.5</v>
      </c>
      <c r="AQ110" s="986"/>
      <c r="AR110" s="986"/>
      <c r="AS110" s="986"/>
      <c r="AT110" s="987"/>
      <c r="AU110" s="988" t="s">
        <v>72</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20640141</v>
      </c>
      <c r="BR110" s="1017"/>
      <c r="BS110" s="1017"/>
      <c r="BT110" s="1017"/>
      <c r="BU110" s="1017"/>
      <c r="BV110" s="1017">
        <v>19534217</v>
      </c>
      <c r="BW110" s="1017"/>
      <c r="BX110" s="1017"/>
      <c r="BY110" s="1017"/>
      <c r="BZ110" s="1017"/>
      <c r="CA110" s="1017">
        <v>18809047</v>
      </c>
      <c r="CB110" s="1017"/>
      <c r="CC110" s="1017"/>
      <c r="CD110" s="1017"/>
      <c r="CE110" s="1017"/>
      <c r="CF110" s="1031">
        <v>189.4</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441</v>
      </c>
      <c r="DH110" s="1017"/>
      <c r="DI110" s="1017"/>
      <c r="DJ110" s="1017"/>
      <c r="DK110" s="1017"/>
      <c r="DL110" s="1017" t="s">
        <v>175</v>
      </c>
      <c r="DM110" s="1017"/>
      <c r="DN110" s="1017"/>
      <c r="DO110" s="1017"/>
      <c r="DP110" s="1017"/>
      <c r="DQ110" s="1017" t="s">
        <v>389</v>
      </c>
      <c r="DR110" s="1017"/>
      <c r="DS110" s="1017"/>
      <c r="DT110" s="1017"/>
      <c r="DU110" s="1017"/>
      <c r="DV110" s="1018" t="s">
        <v>175</v>
      </c>
      <c r="DW110" s="1018"/>
      <c r="DX110" s="1018"/>
      <c r="DY110" s="1018"/>
      <c r="DZ110" s="1019"/>
    </row>
    <row r="111" spans="1:131" s="246" customFormat="1" ht="26.25" customHeight="1" x14ac:dyDescent="0.15">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175</v>
      </c>
      <c r="AB111" s="1024"/>
      <c r="AC111" s="1024"/>
      <c r="AD111" s="1024"/>
      <c r="AE111" s="1025"/>
      <c r="AF111" s="1026" t="s">
        <v>175</v>
      </c>
      <c r="AG111" s="1024"/>
      <c r="AH111" s="1024"/>
      <c r="AI111" s="1024"/>
      <c r="AJ111" s="1025"/>
      <c r="AK111" s="1026" t="s">
        <v>389</v>
      </c>
      <c r="AL111" s="1024"/>
      <c r="AM111" s="1024"/>
      <c r="AN111" s="1024"/>
      <c r="AO111" s="1025"/>
      <c r="AP111" s="1027" t="s">
        <v>175</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21801</v>
      </c>
      <c r="BR111" s="1010"/>
      <c r="BS111" s="1010"/>
      <c r="BT111" s="1010"/>
      <c r="BU111" s="1010"/>
      <c r="BV111" s="1010">
        <v>14928</v>
      </c>
      <c r="BW111" s="1010"/>
      <c r="BX111" s="1010"/>
      <c r="BY111" s="1010"/>
      <c r="BZ111" s="1010"/>
      <c r="CA111" s="1010">
        <v>8125</v>
      </c>
      <c r="CB111" s="1010"/>
      <c r="CC111" s="1010"/>
      <c r="CD111" s="1010"/>
      <c r="CE111" s="1010"/>
      <c r="CF111" s="1004">
        <v>0.1</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175</v>
      </c>
      <c r="DH111" s="1010"/>
      <c r="DI111" s="1010"/>
      <c r="DJ111" s="1010"/>
      <c r="DK111" s="1010"/>
      <c r="DL111" s="1010" t="s">
        <v>441</v>
      </c>
      <c r="DM111" s="1010"/>
      <c r="DN111" s="1010"/>
      <c r="DO111" s="1010"/>
      <c r="DP111" s="1010"/>
      <c r="DQ111" s="1010" t="s">
        <v>175</v>
      </c>
      <c r="DR111" s="1010"/>
      <c r="DS111" s="1010"/>
      <c r="DT111" s="1010"/>
      <c r="DU111" s="1010"/>
      <c r="DV111" s="1011" t="s">
        <v>175</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175</v>
      </c>
      <c r="AB112" s="1049"/>
      <c r="AC112" s="1049"/>
      <c r="AD112" s="1049"/>
      <c r="AE112" s="1050"/>
      <c r="AF112" s="1051" t="s">
        <v>441</v>
      </c>
      <c r="AG112" s="1049"/>
      <c r="AH112" s="1049"/>
      <c r="AI112" s="1049"/>
      <c r="AJ112" s="1050"/>
      <c r="AK112" s="1051" t="s">
        <v>175</v>
      </c>
      <c r="AL112" s="1049"/>
      <c r="AM112" s="1049"/>
      <c r="AN112" s="1049"/>
      <c r="AO112" s="1050"/>
      <c r="AP112" s="1052" t="s">
        <v>175</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17699250</v>
      </c>
      <c r="BR112" s="1010"/>
      <c r="BS112" s="1010"/>
      <c r="BT112" s="1010"/>
      <c r="BU112" s="1010"/>
      <c r="BV112" s="1010">
        <v>16645503</v>
      </c>
      <c r="BW112" s="1010"/>
      <c r="BX112" s="1010"/>
      <c r="BY112" s="1010"/>
      <c r="BZ112" s="1010"/>
      <c r="CA112" s="1010">
        <v>15575154</v>
      </c>
      <c r="CB112" s="1010"/>
      <c r="CC112" s="1010"/>
      <c r="CD112" s="1010"/>
      <c r="CE112" s="1010"/>
      <c r="CF112" s="1004">
        <v>156.80000000000001</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175</v>
      </c>
      <c r="DM112" s="1010"/>
      <c r="DN112" s="1010"/>
      <c r="DO112" s="1010"/>
      <c r="DP112" s="1010"/>
      <c r="DQ112" s="1010" t="s">
        <v>175</v>
      </c>
      <c r="DR112" s="1010"/>
      <c r="DS112" s="1010"/>
      <c r="DT112" s="1010"/>
      <c r="DU112" s="1010"/>
      <c r="DV112" s="1011" t="s">
        <v>175</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1375516</v>
      </c>
      <c r="AB113" s="1024"/>
      <c r="AC113" s="1024"/>
      <c r="AD113" s="1024"/>
      <c r="AE113" s="1025"/>
      <c r="AF113" s="1026">
        <v>1088967</v>
      </c>
      <c r="AG113" s="1024"/>
      <c r="AH113" s="1024"/>
      <c r="AI113" s="1024"/>
      <c r="AJ113" s="1025"/>
      <c r="AK113" s="1026">
        <v>1231174</v>
      </c>
      <c r="AL113" s="1024"/>
      <c r="AM113" s="1024"/>
      <c r="AN113" s="1024"/>
      <c r="AO113" s="1025"/>
      <c r="AP113" s="1027">
        <v>12.4</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65116</v>
      </c>
      <c r="BR113" s="1010"/>
      <c r="BS113" s="1010"/>
      <c r="BT113" s="1010"/>
      <c r="BU113" s="1010"/>
      <c r="BV113" s="1010">
        <v>125795</v>
      </c>
      <c r="BW113" s="1010"/>
      <c r="BX113" s="1010"/>
      <c r="BY113" s="1010"/>
      <c r="BZ113" s="1010"/>
      <c r="CA113" s="1010">
        <v>142197</v>
      </c>
      <c r="CB113" s="1010"/>
      <c r="CC113" s="1010"/>
      <c r="CD113" s="1010"/>
      <c r="CE113" s="1010"/>
      <c r="CF113" s="1004">
        <v>1.4</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175</v>
      </c>
      <c r="DH113" s="1049"/>
      <c r="DI113" s="1049"/>
      <c r="DJ113" s="1049"/>
      <c r="DK113" s="1050"/>
      <c r="DL113" s="1051" t="s">
        <v>175</v>
      </c>
      <c r="DM113" s="1049"/>
      <c r="DN113" s="1049"/>
      <c r="DO113" s="1049"/>
      <c r="DP113" s="1050"/>
      <c r="DQ113" s="1051" t="s">
        <v>175</v>
      </c>
      <c r="DR113" s="1049"/>
      <c r="DS113" s="1049"/>
      <c r="DT113" s="1049"/>
      <c r="DU113" s="1050"/>
      <c r="DV113" s="1052" t="s">
        <v>175</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17244</v>
      </c>
      <c r="AB114" s="1049"/>
      <c r="AC114" s="1049"/>
      <c r="AD114" s="1049"/>
      <c r="AE114" s="1050"/>
      <c r="AF114" s="1051">
        <v>14101</v>
      </c>
      <c r="AG114" s="1049"/>
      <c r="AH114" s="1049"/>
      <c r="AI114" s="1049"/>
      <c r="AJ114" s="1050"/>
      <c r="AK114" s="1051">
        <v>18582</v>
      </c>
      <c r="AL114" s="1049"/>
      <c r="AM114" s="1049"/>
      <c r="AN114" s="1049"/>
      <c r="AO114" s="1050"/>
      <c r="AP114" s="1052">
        <v>0.2</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4288303</v>
      </c>
      <c r="BR114" s="1010"/>
      <c r="BS114" s="1010"/>
      <c r="BT114" s="1010"/>
      <c r="BU114" s="1010"/>
      <c r="BV114" s="1010">
        <v>4106224</v>
      </c>
      <c r="BW114" s="1010"/>
      <c r="BX114" s="1010"/>
      <c r="BY114" s="1010"/>
      <c r="BZ114" s="1010"/>
      <c r="CA114" s="1010">
        <v>3800372</v>
      </c>
      <c r="CB114" s="1010"/>
      <c r="CC114" s="1010"/>
      <c r="CD114" s="1010"/>
      <c r="CE114" s="1010"/>
      <c r="CF114" s="1004">
        <v>38.299999999999997</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389</v>
      </c>
      <c r="DH114" s="1049"/>
      <c r="DI114" s="1049"/>
      <c r="DJ114" s="1049"/>
      <c r="DK114" s="1050"/>
      <c r="DL114" s="1051" t="s">
        <v>175</v>
      </c>
      <c r="DM114" s="1049"/>
      <c r="DN114" s="1049"/>
      <c r="DO114" s="1049"/>
      <c r="DP114" s="1050"/>
      <c r="DQ114" s="1051" t="s">
        <v>175</v>
      </c>
      <c r="DR114" s="1049"/>
      <c r="DS114" s="1049"/>
      <c r="DT114" s="1049"/>
      <c r="DU114" s="1050"/>
      <c r="DV114" s="1052" t="s">
        <v>175</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6918</v>
      </c>
      <c r="AB115" s="1024"/>
      <c r="AC115" s="1024"/>
      <c r="AD115" s="1024"/>
      <c r="AE115" s="1025"/>
      <c r="AF115" s="1026">
        <v>6853</v>
      </c>
      <c r="AG115" s="1024"/>
      <c r="AH115" s="1024"/>
      <c r="AI115" s="1024"/>
      <c r="AJ115" s="1025"/>
      <c r="AK115" s="1026">
        <v>6789</v>
      </c>
      <c r="AL115" s="1024"/>
      <c r="AM115" s="1024"/>
      <c r="AN115" s="1024"/>
      <c r="AO115" s="1025"/>
      <c r="AP115" s="1027">
        <v>0.1</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190609</v>
      </c>
      <c r="BR115" s="1010"/>
      <c r="BS115" s="1010"/>
      <c r="BT115" s="1010"/>
      <c r="BU115" s="1010"/>
      <c r="BV115" s="1010">
        <v>91605</v>
      </c>
      <c r="BW115" s="1010"/>
      <c r="BX115" s="1010"/>
      <c r="BY115" s="1010"/>
      <c r="BZ115" s="1010"/>
      <c r="CA115" s="1010">
        <v>31260</v>
      </c>
      <c r="CB115" s="1010"/>
      <c r="CC115" s="1010"/>
      <c r="CD115" s="1010"/>
      <c r="CE115" s="1010"/>
      <c r="CF115" s="1004">
        <v>0.3</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175</v>
      </c>
      <c r="DH115" s="1049"/>
      <c r="DI115" s="1049"/>
      <c r="DJ115" s="1049"/>
      <c r="DK115" s="1050"/>
      <c r="DL115" s="1051" t="s">
        <v>458</v>
      </c>
      <c r="DM115" s="1049"/>
      <c r="DN115" s="1049"/>
      <c r="DO115" s="1049"/>
      <c r="DP115" s="1050"/>
      <c r="DQ115" s="1051" t="s">
        <v>175</v>
      </c>
      <c r="DR115" s="1049"/>
      <c r="DS115" s="1049"/>
      <c r="DT115" s="1049"/>
      <c r="DU115" s="1050"/>
      <c r="DV115" s="1052" t="s">
        <v>441</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175</v>
      </c>
      <c r="AB116" s="1049"/>
      <c r="AC116" s="1049"/>
      <c r="AD116" s="1049"/>
      <c r="AE116" s="1050"/>
      <c r="AF116" s="1051" t="s">
        <v>175</v>
      </c>
      <c r="AG116" s="1049"/>
      <c r="AH116" s="1049"/>
      <c r="AI116" s="1049"/>
      <c r="AJ116" s="1050"/>
      <c r="AK116" s="1051" t="s">
        <v>175</v>
      </c>
      <c r="AL116" s="1049"/>
      <c r="AM116" s="1049"/>
      <c r="AN116" s="1049"/>
      <c r="AO116" s="1050"/>
      <c r="AP116" s="1052" t="s">
        <v>175</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175</v>
      </c>
      <c r="BR116" s="1010"/>
      <c r="BS116" s="1010"/>
      <c r="BT116" s="1010"/>
      <c r="BU116" s="1010"/>
      <c r="BV116" s="1010" t="s">
        <v>389</v>
      </c>
      <c r="BW116" s="1010"/>
      <c r="BX116" s="1010"/>
      <c r="BY116" s="1010"/>
      <c r="BZ116" s="1010"/>
      <c r="CA116" s="1010" t="s">
        <v>175</v>
      </c>
      <c r="CB116" s="1010"/>
      <c r="CC116" s="1010"/>
      <c r="CD116" s="1010"/>
      <c r="CE116" s="1010"/>
      <c r="CF116" s="1004" t="s">
        <v>175</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21715</v>
      </c>
      <c r="DH116" s="1049"/>
      <c r="DI116" s="1049"/>
      <c r="DJ116" s="1049"/>
      <c r="DK116" s="1050"/>
      <c r="DL116" s="1051">
        <v>14885</v>
      </c>
      <c r="DM116" s="1049"/>
      <c r="DN116" s="1049"/>
      <c r="DO116" s="1049"/>
      <c r="DP116" s="1050"/>
      <c r="DQ116" s="1051">
        <v>8111</v>
      </c>
      <c r="DR116" s="1049"/>
      <c r="DS116" s="1049"/>
      <c r="DT116" s="1049"/>
      <c r="DU116" s="1050"/>
      <c r="DV116" s="1052">
        <v>0.1</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3649925</v>
      </c>
      <c r="AB117" s="1067"/>
      <c r="AC117" s="1067"/>
      <c r="AD117" s="1067"/>
      <c r="AE117" s="1068"/>
      <c r="AF117" s="1069">
        <v>3328955</v>
      </c>
      <c r="AG117" s="1067"/>
      <c r="AH117" s="1067"/>
      <c r="AI117" s="1067"/>
      <c r="AJ117" s="1068"/>
      <c r="AK117" s="1069">
        <v>3289878</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175</v>
      </c>
      <c r="BR117" s="1010"/>
      <c r="BS117" s="1010"/>
      <c r="BT117" s="1010"/>
      <c r="BU117" s="1010"/>
      <c r="BV117" s="1010" t="s">
        <v>441</v>
      </c>
      <c r="BW117" s="1010"/>
      <c r="BX117" s="1010"/>
      <c r="BY117" s="1010"/>
      <c r="BZ117" s="1010"/>
      <c r="CA117" s="1010" t="s">
        <v>175</v>
      </c>
      <c r="CB117" s="1010"/>
      <c r="CC117" s="1010"/>
      <c r="CD117" s="1010"/>
      <c r="CE117" s="1010"/>
      <c r="CF117" s="1004" t="s">
        <v>389</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175</v>
      </c>
      <c r="DM117" s="1049"/>
      <c r="DN117" s="1049"/>
      <c r="DO117" s="1049"/>
      <c r="DP117" s="1050"/>
      <c r="DQ117" s="1051" t="s">
        <v>175</v>
      </c>
      <c r="DR117" s="1049"/>
      <c r="DS117" s="1049"/>
      <c r="DT117" s="1049"/>
      <c r="DU117" s="1050"/>
      <c r="DV117" s="1052" t="s">
        <v>441</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307</v>
      </c>
      <c r="AG118" s="975"/>
      <c r="AH118" s="975"/>
      <c r="AI118" s="975"/>
      <c r="AJ118" s="976"/>
      <c r="AK118" s="974" t="s">
        <v>306</v>
      </c>
      <c r="AL118" s="975"/>
      <c r="AM118" s="975"/>
      <c r="AN118" s="975"/>
      <c r="AO118" s="976"/>
      <c r="AP118" s="1061" t="s">
        <v>435</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175</v>
      </c>
      <c r="BR118" s="1088"/>
      <c r="BS118" s="1088"/>
      <c r="BT118" s="1088"/>
      <c r="BU118" s="1088"/>
      <c r="BV118" s="1088" t="s">
        <v>175</v>
      </c>
      <c r="BW118" s="1088"/>
      <c r="BX118" s="1088"/>
      <c r="BY118" s="1088"/>
      <c r="BZ118" s="1088"/>
      <c r="CA118" s="1088" t="s">
        <v>175</v>
      </c>
      <c r="CB118" s="1088"/>
      <c r="CC118" s="1088"/>
      <c r="CD118" s="1088"/>
      <c r="CE118" s="1088"/>
      <c r="CF118" s="1004" t="s">
        <v>175</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175</v>
      </c>
      <c r="DH118" s="1049"/>
      <c r="DI118" s="1049"/>
      <c r="DJ118" s="1049"/>
      <c r="DK118" s="1050"/>
      <c r="DL118" s="1051" t="s">
        <v>175</v>
      </c>
      <c r="DM118" s="1049"/>
      <c r="DN118" s="1049"/>
      <c r="DO118" s="1049"/>
      <c r="DP118" s="1050"/>
      <c r="DQ118" s="1051" t="s">
        <v>389</v>
      </c>
      <c r="DR118" s="1049"/>
      <c r="DS118" s="1049"/>
      <c r="DT118" s="1049"/>
      <c r="DU118" s="1050"/>
      <c r="DV118" s="1052" t="s">
        <v>389</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175</v>
      </c>
      <c r="AG119" s="982"/>
      <c r="AH119" s="982"/>
      <c r="AI119" s="982"/>
      <c r="AJ119" s="983"/>
      <c r="AK119" s="984" t="s">
        <v>175</v>
      </c>
      <c r="AL119" s="982"/>
      <c r="AM119" s="982"/>
      <c r="AN119" s="982"/>
      <c r="AO119" s="983"/>
      <c r="AP119" s="985" t="s">
        <v>175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467</v>
      </c>
      <c r="BP119" s="1096"/>
      <c r="BQ119" s="1087">
        <v>42905220</v>
      </c>
      <c r="BR119" s="1088"/>
      <c r="BS119" s="1088"/>
      <c r="BT119" s="1088"/>
      <c r="BU119" s="1088"/>
      <c r="BV119" s="1088">
        <v>40518272</v>
      </c>
      <c r="BW119" s="1088"/>
      <c r="BX119" s="1088"/>
      <c r="BY119" s="1088"/>
      <c r="BZ119" s="1088"/>
      <c r="CA119" s="1088">
        <v>38366155</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86</v>
      </c>
      <c r="DH119" s="1074"/>
      <c r="DI119" s="1074"/>
      <c r="DJ119" s="1074"/>
      <c r="DK119" s="1075"/>
      <c r="DL119" s="1073">
        <v>43</v>
      </c>
      <c r="DM119" s="1074"/>
      <c r="DN119" s="1074"/>
      <c r="DO119" s="1074"/>
      <c r="DP119" s="1075"/>
      <c r="DQ119" s="1073">
        <v>14</v>
      </c>
      <c r="DR119" s="1074"/>
      <c r="DS119" s="1074"/>
      <c r="DT119" s="1074"/>
      <c r="DU119" s="1075"/>
      <c r="DV119" s="1076">
        <v>0</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175</v>
      </c>
      <c r="AB120" s="1049"/>
      <c r="AC120" s="1049"/>
      <c r="AD120" s="1049"/>
      <c r="AE120" s="1050"/>
      <c r="AF120" s="1051" t="s">
        <v>441</v>
      </c>
      <c r="AG120" s="1049"/>
      <c r="AH120" s="1049"/>
      <c r="AI120" s="1049"/>
      <c r="AJ120" s="1050"/>
      <c r="AK120" s="1051" t="s">
        <v>389</v>
      </c>
      <c r="AL120" s="1049"/>
      <c r="AM120" s="1049"/>
      <c r="AN120" s="1049"/>
      <c r="AO120" s="1050"/>
      <c r="AP120" s="1052" t="s">
        <v>175</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7148270</v>
      </c>
      <c r="BR120" s="1017"/>
      <c r="BS120" s="1017"/>
      <c r="BT120" s="1017"/>
      <c r="BU120" s="1017"/>
      <c r="BV120" s="1017">
        <v>7650016</v>
      </c>
      <c r="BW120" s="1017"/>
      <c r="BX120" s="1017"/>
      <c r="BY120" s="1017"/>
      <c r="BZ120" s="1017"/>
      <c r="CA120" s="1017">
        <v>7414864</v>
      </c>
      <c r="CB120" s="1017"/>
      <c r="CC120" s="1017"/>
      <c r="CD120" s="1017"/>
      <c r="CE120" s="1017"/>
      <c r="CF120" s="1031">
        <v>74.7</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16812865</v>
      </c>
      <c r="DH120" s="1017"/>
      <c r="DI120" s="1017"/>
      <c r="DJ120" s="1017"/>
      <c r="DK120" s="1017"/>
      <c r="DL120" s="1017">
        <v>15753858</v>
      </c>
      <c r="DM120" s="1017"/>
      <c r="DN120" s="1017"/>
      <c r="DO120" s="1017"/>
      <c r="DP120" s="1017"/>
      <c r="DQ120" s="1017">
        <v>14777448</v>
      </c>
      <c r="DR120" s="1017"/>
      <c r="DS120" s="1017"/>
      <c r="DT120" s="1017"/>
      <c r="DU120" s="1017"/>
      <c r="DV120" s="1018">
        <v>148.80000000000001</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175</v>
      </c>
      <c r="AB121" s="1049"/>
      <c r="AC121" s="1049"/>
      <c r="AD121" s="1049"/>
      <c r="AE121" s="1050"/>
      <c r="AF121" s="1051" t="s">
        <v>389</v>
      </c>
      <c r="AG121" s="1049"/>
      <c r="AH121" s="1049"/>
      <c r="AI121" s="1049"/>
      <c r="AJ121" s="1050"/>
      <c r="AK121" s="1051" t="s">
        <v>389</v>
      </c>
      <c r="AL121" s="1049"/>
      <c r="AM121" s="1049"/>
      <c r="AN121" s="1049"/>
      <c r="AO121" s="1050"/>
      <c r="AP121" s="1052" t="s">
        <v>175</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6085189</v>
      </c>
      <c r="BR121" s="1010"/>
      <c r="BS121" s="1010"/>
      <c r="BT121" s="1010"/>
      <c r="BU121" s="1010"/>
      <c r="BV121" s="1010">
        <v>6094635</v>
      </c>
      <c r="BW121" s="1010"/>
      <c r="BX121" s="1010"/>
      <c r="BY121" s="1010"/>
      <c r="BZ121" s="1010"/>
      <c r="CA121" s="1010">
        <v>6563982</v>
      </c>
      <c r="CB121" s="1010"/>
      <c r="CC121" s="1010"/>
      <c r="CD121" s="1010"/>
      <c r="CE121" s="1010"/>
      <c r="CF121" s="1004">
        <v>66.099999999999994</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288526</v>
      </c>
      <c r="DH121" s="1010"/>
      <c r="DI121" s="1010"/>
      <c r="DJ121" s="1010"/>
      <c r="DK121" s="1010"/>
      <c r="DL121" s="1010">
        <v>334997</v>
      </c>
      <c r="DM121" s="1010"/>
      <c r="DN121" s="1010"/>
      <c r="DO121" s="1010"/>
      <c r="DP121" s="1010"/>
      <c r="DQ121" s="1010">
        <v>343744</v>
      </c>
      <c r="DR121" s="1010"/>
      <c r="DS121" s="1010"/>
      <c r="DT121" s="1010"/>
      <c r="DU121" s="1010"/>
      <c r="DV121" s="1011">
        <v>3.5</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389</v>
      </c>
      <c r="AB122" s="1049"/>
      <c r="AC122" s="1049"/>
      <c r="AD122" s="1049"/>
      <c r="AE122" s="1050"/>
      <c r="AF122" s="1051" t="s">
        <v>175</v>
      </c>
      <c r="AG122" s="1049"/>
      <c r="AH122" s="1049"/>
      <c r="AI122" s="1049"/>
      <c r="AJ122" s="1050"/>
      <c r="AK122" s="1051" t="s">
        <v>175</v>
      </c>
      <c r="AL122" s="1049"/>
      <c r="AM122" s="1049"/>
      <c r="AN122" s="1049"/>
      <c r="AO122" s="1050"/>
      <c r="AP122" s="1052" t="s">
        <v>441</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26824123</v>
      </c>
      <c r="BR122" s="1088"/>
      <c r="BS122" s="1088"/>
      <c r="BT122" s="1088"/>
      <c r="BU122" s="1088"/>
      <c r="BV122" s="1088">
        <v>25881532</v>
      </c>
      <c r="BW122" s="1088"/>
      <c r="BX122" s="1088"/>
      <c r="BY122" s="1088"/>
      <c r="BZ122" s="1088"/>
      <c r="CA122" s="1088">
        <v>25319518</v>
      </c>
      <c r="CB122" s="1088"/>
      <c r="CC122" s="1088"/>
      <c r="CD122" s="1088"/>
      <c r="CE122" s="1088"/>
      <c r="CF122" s="1108">
        <v>254.9</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v>397991</v>
      </c>
      <c r="DH122" s="1010"/>
      <c r="DI122" s="1010"/>
      <c r="DJ122" s="1010"/>
      <c r="DK122" s="1010"/>
      <c r="DL122" s="1010">
        <v>386443</v>
      </c>
      <c r="DM122" s="1010"/>
      <c r="DN122" s="1010"/>
      <c r="DO122" s="1010"/>
      <c r="DP122" s="1010"/>
      <c r="DQ122" s="1010">
        <v>299331</v>
      </c>
      <c r="DR122" s="1010"/>
      <c r="DS122" s="1010"/>
      <c r="DT122" s="1010"/>
      <c r="DU122" s="1010"/>
      <c r="DV122" s="1011">
        <v>3</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175</v>
      </c>
      <c r="AB123" s="1049"/>
      <c r="AC123" s="1049"/>
      <c r="AD123" s="1049"/>
      <c r="AE123" s="1050"/>
      <c r="AF123" s="1051" t="s">
        <v>175</v>
      </c>
      <c r="AG123" s="1049"/>
      <c r="AH123" s="1049"/>
      <c r="AI123" s="1049"/>
      <c r="AJ123" s="1050"/>
      <c r="AK123" s="1051" t="s">
        <v>389</v>
      </c>
      <c r="AL123" s="1049"/>
      <c r="AM123" s="1049"/>
      <c r="AN123" s="1049"/>
      <c r="AO123" s="1050"/>
      <c r="AP123" s="1052" t="s">
        <v>441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478</v>
      </c>
      <c r="BP123" s="1096"/>
      <c r="BQ123" s="1155">
        <v>40057582</v>
      </c>
      <c r="BR123" s="1156"/>
      <c r="BS123" s="1156"/>
      <c r="BT123" s="1156"/>
      <c r="BU123" s="1156"/>
      <c r="BV123" s="1156">
        <v>39626183</v>
      </c>
      <c r="BW123" s="1156"/>
      <c r="BX123" s="1156"/>
      <c r="BY123" s="1156"/>
      <c r="BZ123" s="1156"/>
      <c r="CA123" s="1156">
        <v>39298364</v>
      </c>
      <c r="CB123" s="1156"/>
      <c r="CC123" s="1156"/>
      <c r="CD123" s="1156"/>
      <c r="CE123" s="1156"/>
      <c r="CF123" s="1089"/>
      <c r="CG123" s="1090"/>
      <c r="CH123" s="1090"/>
      <c r="CI123" s="1090"/>
      <c r="CJ123" s="1091"/>
      <c r="CK123" s="1100"/>
      <c r="CL123" s="1101"/>
      <c r="CM123" s="1101"/>
      <c r="CN123" s="1101"/>
      <c r="CO123" s="1102"/>
      <c r="CP123" s="1110" t="s">
        <v>415</v>
      </c>
      <c r="CQ123" s="1111"/>
      <c r="CR123" s="1111"/>
      <c r="CS123" s="1111"/>
      <c r="CT123" s="1111"/>
      <c r="CU123" s="1111"/>
      <c r="CV123" s="1111"/>
      <c r="CW123" s="1111"/>
      <c r="CX123" s="1111"/>
      <c r="CY123" s="1111"/>
      <c r="CZ123" s="1111"/>
      <c r="DA123" s="1111"/>
      <c r="DB123" s="1111"/>
      <c r="DC123" s="1111"/>
      <c r="DD123" s="1111"/>
      <c r="DE123" s="1111"/>
      <c r="DF123" s="1112"/>
      <c r="DG123" s="1048">
        <v>136113</v>
      </c>
      <c r="DH123" s="1049"/>
      <c r="DI123" s="1049"/>
      <c r="DJ123" s="1049"/>
      <c r="DK123" s="1050"/>
      <c r="DL123" s="1051">
        <v>119165</v>
      </c>
      <c r="DM123" s="1049"/>
      <c r="DN123" s="1049"/>
      <c r="DO123" s="1049"/>
      <c r="DP123" s="1050"/>
      <c r="DQ123" s="1051">
        <v>103591</v>
      </c>
      <c r="DR123" s="1049"/>
      <c r="DS123" s="1049"/>
      <c r="DT123" s="1049"/>
      <c r="DU123" s="1050"/>
      <c r="DV123" s="1052">
        <v>1</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175</v>
      </c>
      <c r="AB124" s="1049"/>
      <c r="AC124" s="1049"/>
      <c r="AD124" s="1049"/>
      <c r="AE124" s="1050"/>
      <c r="AF124" s="1051" t="s">
        <v>175</v>
      </c>
      <c r="AG124" s="1049"/>
      <c r="AH124" s="1049"/>
      <c r="AI124" s="1049"/>
      <c r="AJ124" s="1050"/>
      <c r="AK124" s="1051" t="s">
        <v>175</v>
      </c>
      <c r="AL124" s="1049"/>
      <c r="AM124" s="1049"/>
      <c r="AN124" s="1049"/>
      <c r="AO124" s="1050"/>
      <c r="AP124" s="1052" t="s">
        <v>175</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28.8</v>
      </c>
      <c r="BR124" s="1118"/>
      <c r="BS124" s="1118"/>
      <c r="BT124" s="1118"/>
      <c r="BU124" s="1118"/>
      <c r="BV124" s="1118">
        <v>8.9</v>
      </c>
      <c r="BW124" s="1118"/>
      <c r="BX124" s="1118"/>
      <c r="BY124" s="1118"/>
      <c r="BZ124" s="1118"/>
      <c r="CA124" s="1118" t="s">
        <v>175</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v>63755</v>
      </c>
      <c r="DH124" s="1074"/>
      <c r="DI124" s="1074"/>
      <c r="DJ124" s="1074"/>
      <c r="DK124" s="1075"/>
      <c r="DL124" s="1073">
        <v>51040</v>
      </c>
      <c r="DM124" s="1074"/>
      <c r="DN124" s="1074"/>
      <c r="DO124" s="1074"/>
      <c r="DP124" s="1075"/>
      <c r="DQ124" s="1073">
        <v>51040</v>
      </c>
      <c r="DR124" s="1074"/>
      <c r="DS124" s="1074"/>
      <c r="DT124" s="1074"/>
      <c r="DU124" s="1075"/>
      <c r="DV124" s="1076">
        <v>0.5</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441</v>
      </c>
      <c r="AB125" s="1049"/>
      <c r="AC125" s="1049"/>
      <c r="AD125" s="1049"/>
      <c r="AE125" s="1050"/>
      <c r="AF125" s="1051" t="s">
        <v>175</v>
      </c>
      <c r="AG125" s="1049"/>
      <c r="AH125" s="1049"/>
      <c r="AI125" s="1049"/>
      <c r="AJ125" s="1050"/>
      <c r="AK125" s="1051" t="s">
        <v>441</v>
      </c>
      <c r="AL125" s="1049"/>
      <c r="AM125" s="1049"/>
      <c r="AN125" s="1049"/>
      <c r="AO125" s="1050"/>
      <c r="AP125" s="1052" t="s">
        <v>175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175</v>
      </c>
      <c r="DM125" s="1017"/>
      <c r="DN125" s="1017"/>
      <c r="DO125" s="1017"/>
      <c r="DP125" s="1017"/>
      <c r="DQ125" s="1017" t="s">
        <v>175</v>
      </c>
      <c r="DR125" s="1017"/>
      <c r="DS125" s="1017"/>
      <c r="DT125" s="1017"/>
      <c r="DU125" s="1017"/>
      <c r="DV125" s="1018" t="s">
        <v>441</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6918</v>
      </c>
      <c r="AB126" s="1049"/>
      <c r="AC126" s="1049"/>
      <c r="AD126" s="1049"/>
      <c r="AE126" s="1050"/>
      <c r="AF126" s="1051">
        <v>6853</v>
      </c>
      <c r="AG126" s="1049"/>
      <c r="AH126" s="1049"/>
      <c r="AI126" s="1049"/>
      <c r="AJ126" s="1050"/>
      <c r="AK126" s="1051">
        <v>6789</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441</v>
      </c>
      <c r="DM126" s="1010"/>
      <c r="DN126" s="1010"/>
      <c r="DO126" s="1010"/>
      <c r="DP126" s="1010"/>
      <c r="DQ126" s="1010" t="s">
        <v>175</v>
      </c>
      <c r="DR126" s="1010"/>
      <c r="DS126" s="1010"/>
      <c r="DT126" s="1010"/>
      <c r="DU126" s="1010"/>
      <c r="DV126" s="1011" t="s">
        <v>441</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441</v>
      </c>
      <c r="AB127" s="1049"/>
      <c r="AC127" s="1049"/>
      <c r="AD127" s="1049"/>
      <c r="AE127" s="1050"/>
      <c r="AF127" s="1051" t="s">
        <v>175</v>
      </c>
      <c r="AG127" s="1049"/>
      <c r="AH127" s="1049"/>
      <c r="AI127" s="1049"/>
      <c r="AJ127" s="1050"/>
      <c r="AK127" s="1051" t="s">
        <v>175</v>
      </c>
      <c r="AL127" s="1049"/>
      <c r="AM127" s="1049"/>
      <c r="AN127" s="1049"/>
      <c r="AO127" s="1050"/>
      <c r="AP127" s="1052" t="s">
        <v>175</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441</v>
      </c>
      <c r="DH127" s="1010"/>
      <c r="DI127" s="1010"/>
      <c r="DJ127" s="1010"/>
      <c r="DK127" s="1010"/>
      <c r="DL127" s="1010" t="s">
        <v>441</v>
      </c>
      <c r="DM127" s="1010"/>
      <c r="DN127" s="1010"/>
      <c r="DO127" s="1010"/>
      <c r="DP127" s="1010"/>
      <c r="DQ127" s="1010" t="s">
        <v>441</v>
      </c>
      <c r="DR127" s="1010"/>
      <c r="DS127" s="1010"/>
      <c r="DT127" s="1010"/>
      <c r="DU127" s="1010"/>
      <c r="DV127" s="1011" t="s">
        <v>441</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372266</v>
      </c>
      <c r="AB128" s="1138"/>
      <c r="AC128" s="1138"/>
      <c r="AD128" s="1138"/>
      <c r="AE128" s="1139"/>
      <c r="AF128" s="1140">
        <v>453550</v>
      </c>
      <c r="AG128" s="1138"/>
      <c r="AH128" s="1138"/>
      <c r="AI128" s="1138"/>
      <c r="AJ128" s="1139"/>
      <c r="AK128" s="1140">
        <v>506454</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441</v>
      </c>
      <c r="BG128" s="1145"/>
      <c r="BH128" s="1145"/>
      <c r="BI128" s="1145"/>
      <c r="BJ128" s="1145"/>
      <c r="BK128" s="1145"/>
      <c r="BL128" s="1146"/>
      <c r="BM128" s="1144">
        <v>13.04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190609</v>
      </c>
      <c r="DH128" s="1130"/>
      <c r="DI128" s="1130"/>
      <c r="DJ128" s="1130"/>
      <c r="DK128" s="1130"/>
      <c r="DL128" s="1130">
        <v>91605</v>
      </c>
      <c r="DM128" s="1130"/>
      <c r="DN128" s="1130"/>
      <c r="DO128" s="1130"/>
      <c r="DP128" s="1130"/>
      <c r="DQ128" s="1130">
        <v>31260</v>
      </c>
      <c r="DR128" s="1130"/>
      <c r="DS128" s="1130"/>
      <c r="DT128" s="1130"/>
      <c r="DU128" s="1130"/>
      <c r="DV128" s="1131">
        <v>0.3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12084345</v>
      </c>
      <c r="AB129" s="1049"/>
      <c r="AC129" s="1049"/>
      <c r="AD129" s="1049"/>
      <c r="AE129" s="1050"/>
      <c r="AF129" s="1051">
        <v>12130292</v>
      </c>
      <c r="AG129" s="1049"/>
      <c r="AH129" s="1049"/>
      <c r="AI129" s="1049"/>
      <c r="AJ129" s="1050"/>
      <c r="AK129" s="1051">
        <v>12147520</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175</v>
      </c>
      <c r="BG129" s="1159"/>
      <c r="BH129" s="1159"/>
      <c r="BI129" s="1159"/>
      <c r="BJ129" s="1159"/>
      <c r="BK129" s="1159"/>
      <c r="BL129" s="1160"/>
      <c r="BM129" s="1158">
        <v>18.04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2207694</v>
      </c>
      <c r="AB130" s="1049"/>
      <c r="AC130" s="1049"/>
      <c r="AD130" s="1049"/>
      <c r="AE130" s="1050"/>
      <c r="AF130" s="1051">
        <v>2206732</v>
      </c>
      <c r="AG130" s="1049"/>
      <c r="AH130" s="1049"/>
      <c r="AI130" s="1049"/>
      <c r="AJ130" s="1050"/>
      <c r="AK130" s="1051">
        <v>2214824</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9876651</v>
      </c>
      <c r="AB131" s="1074"/>
      <c r="AC131" s="1074"/>
      <c r="AD131" s="1074"/>
      <c r="AE131" s="1075"/>
      <c r="AF131" s="1073">
        <v>9923560</v>
      </c>
      <c r="AG131" s="1074"/>
      <c r="AH131" s="1074"/>
      <c r="AI131" s="1074"/>
      <c r="AJ131" s="1075"/>
      <c r="AK131" s="1073">
        <v>9932696</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175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10.833277389999999</v>
      </c>
      <c r="AB132" s="1190"/>
      <c r="AC132" s="1190"/>
      <c r="AD132" s="1190"/>
      <c r="AE132" s="1191"/>
      <c r="AF132" s="1192">
        <v>6.7382402150000003</v>
      </c>
      <c r="AG132" s="1190"/>
      <c r="AH132" s="1190"/>
      <c r="AI132" s="1190"/>
      <c r="AJ132" s="1191"/>
      <c r="AK132" s="1192">
        <v>5.7245292929999998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10.5</v>
      </c>
      <c r="AB133" s="1173"/>
      <c r="AC133" s="1173"/>
      <c r="AD133" s="1173"/>
      <c r="AE133" s="1174"/>
      <c r="AF133" s="1172">
        <v>9.6</v>
      </c>
      <c r="AG133" s="1173"/>
      <c r="AH133" s="1173"/>
      <c r="AI133" s="1173"/>
      <c r="AJ133" s="1174"/>
      <c r="AK133" s="1172">
        <v>7.7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BlMaLgnz0wWF/lQ0nNQrs+J3epvs/XKmWMWL9XxyVDOz9/jBAqKRRX9OylLhNTyjEMmWbxhfa3Zt14zEQdhKw==" saltValue="rZLEiTkwCxkccdeLL/DZ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sIlQlbe5/TQSkm4KVqXE0jiRn/pdYonD35gT88t7Zh5OtWkcyt94ZwOkwyaWOT3Bw8UR7amINHiGWWL7aIAPg==" saltValue="5woFXRplVeJmyWUHy8H0vA=="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LCSW/h04XpIhs1aNI1dCiOP76RHb33R5neCsMAuSgjoU0LyksYmgpV7SMlcsGGwfmxjv3DCdd4jaARPDaHIEg==" saltValue="lIE5x0GlBNUbkvHc7asp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3498885</v>
      </c>
      <c r="AP9" s="312">
        <v>64292</v>
      </c>
      <c r="AQ9" s="313">
        <v>57145</v>
      </c>
      <c r="AR9" s="314">
        <v>12.5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34455</v>
      </c>
      <c r="AP10" s="315">
        <v>633</v>
      </c>
      <c r="AQ10" s="316">
        <v>3801</v>
      </c>
      <c r="AR10" s="317">
        <v>-83.3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431916</v>
      </c>
      <c r="AP11" s="315">
        <v>7936</v>
      </c>
      <c r="AQ11" s="316">
        <v>6723</v>
      </c>
      <c r="AR11" s="317">
        <v>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235681</v>
      </c>
      <c r="AP12" s="315">
        <v>4331</v>
      </c>
      <c r="AQ12" s="316">
        <v>959</v>
      </c>
      <c r="AR12" s="317">
        <v>351.6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1</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259051</v>
      </c>
      <c r="AP14" s="315">
        <v>4760</v>
      </c>
      <c r="AQ14" s="316">
        <v>2728</v>
      </c>
      <c r="AR14" s="317">
        <v>74.5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7769</v>
      </c>
      <c r="AP15" s="315">
        <v>143</v>
      </c>
      <c r="AQ15" s="316">
        <v>1349</v>
      </c>
      <c r="AR15" s="317">
        <v>-89.4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-346336</v>
      </c>
      <c r="AP16" s="315">
        <v>-6364</v>
      </c>
      <c r="AQ16" s="316">
        <v>-4270</v>
      </c>
      <c r="AR16" s="317">
        <v>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4121421</v>
      </c>
      <c r="AP17" s="315">
        <v>75731</v>
      </c>
      <c r="AQ17" s="316">
        <v>68438</v>
      </c>
      <c r="AR17" s="317">
        <v>10.7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6.82</v>
      </c>
      <c r="AP21" s="328">
        <v>6.23</v>
      </c>
      <c r="AQ21" s="329">
        <v>0.59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96.9</v>
      </c>
      <c r="AP22" s="333">
        <v>98.5</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2033333</v>
      </c>
      <c r="AP32" s="342">
        <v>37362</v>
      </c>
      <c r="AQ32" s="343">
        <v>33979</v>
      </c>
      <c r="AR32" s="344">
        <v>10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15</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1231174</v>
      </c>
      <c r="AP35" s="342">
        <v>22623</v>
      </c>
      <c r="AQ35" s="343">
        <v>9031</v>
      </c>
      <c r="AR35" s="344">
        <v>150.5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18582</v>
      </c>
      <c r="AP36" s="342">
        <v>341</v>
      </c>
      <c r="AQ36" s="343">
        <v>1893</v>
      </c>
      <c r="AR36" s="344">
        <v>-82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6789</v>
      </c>
      <c r="AP37" s="342">
        <v>125</v>
      </c>
      <c r="AQ37" s="343">
        <v>1352</v>
      </c>
      <c r="AR37" s="344">
        <v>-90.8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-506454</v>
      </c>
      <c r="AP39" s="342">
        <v>-9306</v>
      </c>
      <c r="AQ39" s="343">
        <v>-6634</v>
      </c>
      <c r="AR39" s="344">
        <v>40.299999999999997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-2214824</v>
      </c>
      <c r="AP40" s="342">
        <v>-40697</v>
      </c>
      <c r="AQ40" s="343">
        <v>-28305</v>
      </c>
      <c r="AR40" s="344">
        <v>43.8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568600</v>
      </c>
      <c r="AP41" s="342">
        <v>10448</v>
      </c>
      <c r="AQ41" s="343">
        <v>11332</v>
      </c>
      <c r="AR41" s="344">
        <v>-7.8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11364016</v>
      </c>
      <c r="AN51" s="364">
        <v>202922</v>
      </c>
      <c r="AO51" s="365">
        <v>57.9</v>
      </c>
      <c r="AP51" s="366">
        <v>53896</v>
      </c>
      <c r="AQ51" s="367">
        <v>-13.4</v>
      </c>
      <c r="AR51" s="368">
        <v>71.3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444064</v>
      </c>
      <c r="AN52" s="372">
        <v>7929</v>
      </c>
      <c r="AO52" s="373">
        <v>-18</v>
      </c>
      <c r="AP52" s="374">
        <v>20608</v>
      </c>
      <c r="AQ52" s="375">
        <v>-15.8</v>
      </c>
      <c r="AR52" s="376">
        <v>-2.2000000000000002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11566942</v>
      </c>
      <c r="AN53" s="364">
        <v>208391</v>
      </c>
      <c r="AO53" s="365">
        <v>2.7</v>
      </c>
      <c r="AP53" s="366">
        <v>47278</v>
      </c>
      <c r="AQ53" s="367">
        <v>-12.3</v>
      </c>
      <c r="AR53" s="368">
        <v>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219211</v>
      </c>
      <c r="AN54" s="372">
        <v>3949</v>
      </c>
      <c r="AO54" s="373">
        <v>-50.2</v>
      </c>
      <c r="AP54" s="374">
        <v>24096</v>
      </c>
      <c r="AQ54" s="375">
        <v>16.899999999999999</v>
      </c>
      <c r="AR54" s="376">
        <v>-67.099999999999994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13387349</v>
      </c>
      <c r="AN55" s="364">
        <v>242380</v>
      </c>
      <c r="AO55" s="365">
        <v>16.3</v>
      </c>
      <c r="AP55" s="366">
        <v>44504</v>
      </c>
      <c r="AQ55" s="367">
        <v>-5.9</v>
      </c>
      <c r="AR55" s="368">
        <v>22.2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318505</v>
      </c>
      <c r="AN56" s="372">
        <v>5767</v>
      </c>
      <c r="AO56" s="373">
        <v>46</v>
      </c>
      <c r="AP56" s="374">
        <v>25876</v>
      </c>
      <c r="AQ56" s="375">
        <v>7.4</v>
      </c>
      <c r="AR56" s="376">
        <v>38.6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5545728</v>
      </c>
      <c r="AN57" s="364">
        <v>101065</v>
      </c>
      <c r="AO57" s="365">
        <v>-58.3</v>
      </c>
      <c r="AP57" s="366">
        <v>47820</v>
      </c>
      <c r="AQ57" s="367">
        <v>7.5</v>
      </c>
      <c r="AR57" s="368">
        <v>-65.8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295486</v>
      </c>
      <c r="AN58" s="372">
        <v>5385</v>
      </c>
      <c r="AO58" s="373">
        <v>-6.6</v>
      </c>
      <c r="AP58" s="374">
        <v>25855</v>
      </c>
      <c r="AQ58" s="375">
        <v>-0.1</v>
      </c>
      <c r="AR58" s="376">
        <v>-6.5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2304690</v>
      </c>
      <c r="AN59" s="364">
        <v>42348</v>
      </c>
      <c r="AO59" s="365">
        <v>-58.1</v>
      </c>
      <c r="AP59" s="366">
        <v>41934</v>
      </c>
      <c r="AQ59" s="367">
        <v>-12.3</v>
      </c>
      <c r="AR59" s="368">
        <v>-45.8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454872</v>
      </c>
      <c r="AN60" s="372">
        <v>8358</v>
      </c>
      <c r="AO60" s="373">
        <v>55.2</v>
      </c>
      <c r="AP60" s="374">
        <v>23352</v>
      </c>
      <c r="AQ60" s="375">
        <v>-9.6999999999999993</v>
      </c>
      <c r="AR60" s="376">
        <v>64.900000000000006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8833745</v>
      </c>
      <c r="AN61" s="379">
        <v>159421</v>
      </c>
      <c r="AO61" s="380">
        <v>-7.9</v>
      </c>
      <c r="AP61" s="381">
        <v>47086</v>
      </c>
      <c r="AQ61" s="382">
        <v>-7.3</v>
      </c>
      <c r="AR61" s="368">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346428</v>
      </c>
      <c r="AN62" s="372">
        <v>6278</v>
      </c>
      <c r="AO62" s="373">
        <v>5.3</v>
      </c>
      <c r="AP62" s="374">
        <v>23957</v>
      </c>
      <c r="AQ62" s="375">
        <v>-0.3</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gLsE22B8AGVe9/5YZGUYykir1uU89xs8Vql44M9srWMvdnUtzwV1GbhJciWdT1vRzWTbx5seAHB/9YSH9nKmw==" saltValue="n6voSOHffqH3GqxJGPqX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9" zoomScaleNormal="59"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1F/EPJ24NT1SlW64YsHGh/IPrVweA3Ei3HD/WY4fQiykrGHCQIfeaxGJ/ZK3ilF/e2A/2z3lt6iHcAEfzshA==" saltValue="PwR/X5E1JSg1Tl3DPZp1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lWgpZy0JYCnwAQttO2dq62SCcUYlHqInXch69Zjbv1+bDv2IaYdchLYnN7JiAI4KySenrTLVMYQ88Rehx1QQ==" saltValue="CiPOaLZtBrWX2SzNigYf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9.06</v>
      </c>
      <c r="G47" s="12">
        <v>14.7</v>
      </c>
      <c r="H47" s="12">
        <v>14.79</v>
      </c>
      <c r="I47" s="12">
        <v>14.88</v>
      </c>
      <c r="J47" s="13">
        <v>15.03</v>
      </c>
    </row>
    <row r="48" spans="2:10" ht="57.75" customHeight="1" x14ac:dyDescent="0.15">
      <c r="B48" s="14"/>
      <c r="C48" s="1234" t="s">
        <v>4</v>
      </c>
      <c r="D48" s="1234"/>
      <c r="E48" s="1235"/>
      <c r="F48" s="15">
        <v>12.25</v>
      </c>
      <c r="G48" s="16">
        <v>17.55</v>
      </c>
      <c r="H48" s="16">
        <v>6.87</v>
      </c>
      <c r="I48" s="16">
        <v>6.49</v>
      </c>
      <c r="J48" s="17">
        <v>7.03</v>
      </c>
    </row>
    <row r="49" spans="2:10" ht="57.75" customHeight="1" thickBot="1" x14ac:dyDescent="0.2">
      <c r="B49" s="18"/>
      <c r="C49" s="1236" t="s">
        <v>5</v>
      </c>
      <c r="D49" s="1236"/>
      <c r="E49" s="1237"/>
      <c r="F49" s="19" t="s">
        <v>563</v>
      </c>
      <c r="G49" s="20">
        <v>4.97</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Bcy2fuRwYi1KhUw/e3c2liqsO+sTi+ajrPymNbOd0PL+/gAUSFvoKC3Axsb2vkyZEyFIQNTcBZd69u256ZeWA==" saltValue="/yYQXAVW4RXQ16TukoG1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567</v>
      </c>
      <c r="D34" s="1244"/>
      <c r="E34" s="1245"/>
      <c r="F34" s="32">
        <v>11.37</v>
      </c>
      <c r="G34" s="33">
        <v>11.9</v>
      </c>
      <c r="H34" s="33">
        <v>11.86</v>
      </c>
      <c r="I34" s="33">
        <v>11.3</v>
      </c>
      <c r="J34" s="34">
        <v>11.87</v>
      </c>
      <c r="K34" s="22"/>
      <c r="L34" s="22"/>
      <c r="M34" s="22"/>
      <c r="N34" s="22"/>
      <c r="O34" s="22"/>
      <c r="P34" s="22"/>
    </row>
    <row r="35" spans="1:16" ht="39" customHeight="1" x14ac:dyDescent="0.15">
      <c r="A35" s="22"/>
      <c r="B35" s="35"/>
      <c r="C35" s="1238" t="s">
        <v>568</v>
      </c>
      <c r="D35" s="1239"/>
      <c r="E35" s="1240"/>
      <c r="F35" s="36">
        <v>12.24</v>
      </c>
      <c r="G35" s="37">
        <v>17.55</v>
      </c>
      <c r="H35" s="37">
        <v>6.68</v>
      </c>
      <c r="I35" s="37">
        <v>6.46</v>
      </c>
      <c r="J35" s="38">
        <v>7.02</v>
      </c>
      <c r="K35" s="22"/>
      <c r="L35" s="22"/>
      <c r="M35" s="22"/>
      <c r="N35" s="22"/>
      <c r="O35" s="22"/>
      <c r="P35" s="22"/>
    </row>
    <row r="36" spans="1:16" ht="39" customHeight="1" x14ac:dyDescent="0.15">
      <c r="A36" s="22"/>
      <c r="B36" s="35"/>
      <c r="C36" s="1238" t="s">
        <v>569</v>
      </c>
      <c r="D36" s="1239"/>
      <c r="E36" s="1240"/>
      <c r="F36" s="36">
        <v>0</v>
      </c>
      <c r="G36" s="37">
        <v>0</v>
      </c>
      <c r="H36" s="37">
        <v>0.08</v>
      </c>
      <c r="I36" s="37">
        <v>0.11</v>
      </c>
      <c r="J36" s="38">
        <v>1.47</v>
      </c>
      <c r="K36" s="22"/>
      <c r="L36" s="22"/>
      <c r="M36" s="22"/>
      <c r="N36" s="22"/>
      <c r="O36" s="22"/>
      <c r="P36" s="22"/>
    </row>
    <row r="37" spans="1:16" ht="39" customHeight="1" x14ac:dyDescent="0.15">
      <c r="A37" s="22"/>
      <c r="B37" s="35"/>
      <c r="C37" s="1238" t="s">
        <v>570</v>
      </c>
      <c r="D37" s="1239"/>
      <c r="E37" s="1240"/>
      <c r="F37" s="36">
        <v>0</v>
      </c>
      <c r="G37" s="37">
        <v>0</v>
      </c>
      <c r="H37" s="37">
        <v>1.06</v>
      </c>
      <c r="I37" s="37">
        <v>0.26</v>
      </c>
      <c r="J37" s="38">
        <v>0.97</v>
      </c>
      <c r="K37" s="22"/>
      <c r="L37" s="22"/>
      <c r="M37" s="22"/>
      <c r="N37" s="22"/>
      <c r="O37" s="22"/>
      <c r="P37" s="22"/>
    </row>
    <row r="38" spans="1:16" ht="39" customHeight="1" x14ac:dyDescent="0.15">
      <c r="A38" s="22"/>
      <c r="B38" s="35"/>
      <c r="C38" s="1238" t="s">
        <v>571</v>
      </c>
      <c r="D38" s="1239"/>
      <c r="E38" s="1240"/>
      <c r="F38" s="36">
        <v>0.01</v>
      </c>
      <c r="G38" s="37">
        <v>0.02</v>
      </c>
      <c r="H38" s="37">
        <v>0.01</v>
      </c>
      <c r="I38" s="37">
        <v>0</v>
      </c>
      <c r="J38" s="38">
        <v>0.83</v>
      </c>
      <c r="K38" s="22"/>
      <c r="L38" s="22"/>
      <c r="M38" s="22"/>
      <c r="N38" s="22"/>
      <c r="O38" s="22"/>
      <c r="P38" s="22"/>
    </row>
    <row r="39" spans="1:16" ht="39" customHeight="1" x14ac:dyDescent="0.15">
      <c r="A39" s="22"/>
      <c r="B39" s="35"/>
      <c r="C39" s="1238" t="s">
        <v>572</v>
      </c>
      <c r="D39" s="1239"/>
      <c r="E39" s="1240"/>
      <c r="F39" s="36">
        <v>2.92</v>
      </c>
      <c r="G39" s="37">
        <v>1.53</v>
      </c>
      <c r="H39" s="37">
        <v>1.54</v>
      </c>
      <c r="I39" s="37">
        <v>1.57</v>
      </c>
      <c r="J39" s="38">
        <v>0.28999999999999998</v>
      </c>
      <c r="K39" s="22"/>
      <c r="L39" s="22"/>
      <c r="M39" s="22"/>
      <c r="N39" s="22"/>
      <c r="O39" s="22"/>
      <c r="P39" s="22"/>
    </row>
    <row r="40" spans="1:16" ht="39" customHeight="1" x14ac:dyDescent="0.15">
      <c r="A40" s="22"/>
      <c r="B40" s="35"/>
      <c r="C40" s="1238" t="s">
        <v>573</v>
      </c>
      <c r="D40" s="1239"/>
      <c r="E40" s="1240"/>
      <c r="F40" s="36">
        <v>0</v>
      </c>
      <c r="G40" s="37">
        <v>7.0000000000000007E-2</v>
      </c>
      <c r="H40" s="37">
        <v>0.02</v>
      </c>
      <c r="I40" s="37">
        <v>0</v>
      </c>
      <c r="J40" s="38">
        <v>0.17</v>
      </c>
      <c r="K40" s="22"/>
      <c r="L40" s="22"/>
      <c r="M40" s="22"/>
      <c r="N40" s="22"/>
      <c r="O40" s="22"/>
      <c r="P40" s="22"/>
    </row>
    <row r="41" spans="1:16" ht="39" customHeight="1" x14ac:dyDescent="0.15">
      <c r="A41" s="22"/>
      <c r="B41" s="35"/>
      <c r="C41" s="1238" t="s">
        <v>574</v>
      </c>
      <c r="D41" s="1239"/>
      <c r="E41" s="1240"/>
      <c r="F41" s="36">
        <v>0.06</v>
      </c>
      <c r="G41" s="37">
        <v>0.11</v>
      </c>
      <c r="H41" s="37">
        <v>0.04</v>
      </c>
      <c r="I41" s="37">
        <v>0.04</v>
      </c>
      <c r="J41" s="38">
        <v>0.04</v>
      </c>
      <c r="K41" s="22"/>
      <c r="L41" s="22"/>
      <c r="M41" s="22"/>
      <c r="N41" s="22"/>
      <c r="O41" s="22"/>
      <c r="P41" s="22"/>
    </row>
    <row r="42" spans="1:16" ht="39" customHeight="1" x14ac:dyDescent="0.15">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576</v>
      </c>
      <c r="D43" s="1242"/>
      <c r="E43" s="1243"/>
      <c r="F43" s="41">
        <v>0</v>
      </c>
      <c r="G43" s="42">
        <v>0</v>
      </c>
      <c r="H43" s="42">
        <v>0.18</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5QjdQNOGgMi492BfoWX0MDHHlhhA37I5+2d438zruxC81u0lx8qt8tKkG5ZrMJmCzQ4Kx9Ecc63NGe9320Zig==" saltValue="VUffGinLCLnSXe3/3fh6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2299</v>
      </c>
      <c r="L45" s="60">
        <v>2284</v>
      </c>
      <c r="M45" s="60">
        <v>2250</v>
      </c>
      <c r="N45" s="60">
        <v>2219</v>
      </c>
      <c r="O45" s="61">
        <v>2033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14</v>
      </c>
      <c r="F48" s="1254"/>
      <c r="G48" s="1254"/>
      <c r="H48" s="1254"/>
      <c r="I48" s="1254"/>
      <c r="J48" s="1255"/>
      <c r="K48" s="63">
        <v>1251</v>
      </c>
      <c r="L48" s="64">
        <v>1294</v>
      </c>
      <c r="M48" s="64">
        <v>1376</v>
      </c>
      <c r="N48" s="64">
        <v>1089</v>
      </c>
      <c r="O48" s="65">
        <v>1231</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v>
      </c>
      <c r="L49" s="64">
        <v>14</v>
      </c>
      <c r="M49" s="64">
        <v>17</v>
      </c>
      <c r="N49" s="64">
        <v>14</v>
      </c>
      <c r="O49" s="65">
        <v>19</v>
      </c>
      <c r="P49" s="48"/>
      <c r="Q49" s="48"/>
      <c r="R49" s="48"/>
      <c r="S49" s="48"/>
      <c r="T49" s="48"/>
      <c r="U49" s="48"/>
    </row>
    <row r="50" spans="1:21" ht="30.75" customHeight="1" x14ac:dyDescent="0.15">
      <c r="A50" s="48"/>
      <c r="B50" s="1248"/>
      <c r="C50" s="1249"/>
      <c r="D50" s="62"/>
      <c r="E50" s="1254" t="s">
        <v>16</v>
      </c>
      <c r="F50" s="1254"/>
      <c r="G50" s="1254"/>
      <c r="H50" s="1254"/>
      <c r="I50" s="1254"/>
      <c r="J50" s="1255"/>
      <c r="K50" s="63">
        <v>14</v>
      </c>
      <c r="L50" s="64">
        <v>11</v>
      </c>
      <c r="M50" s="64">
        <v>7</v>
      </c>
      <c r="N50" s="64">
        <v>7</v>
      </c>
      <c r="O50" s="65">
        <v>7</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2644</v>
      </c>
      <c r="L52" s="64">
        <v>2480</v>
      </c>
      <c r="M52" s="64">
        <v>2580</v>
      </c>
      <c r="N52" s="64">
        <v>2660</v>
      </c>
      <c r="O52" s="65">
        <v>2721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932</v>
      </c>
      <c r="L53" s="69">
        <v>1123</v>
      </c>
      <c r="M53" s="69">
        <v>1070</v>
      </c>
      <c r="N53" s="69">
        <v>669</v>
      </c>
      <c r="O53" s="70">
        <v>569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587</v>
      </c>
      <c r="L57" s="83" t="s">
        <v>587</v>
      </c>
      <c r="M57" s="83" t="s">
        <v>587</v>
      </c>
      <c r="N57" s="83" t="s">
        <v>587</v>
      </c>
      <c r="O57" s="84" t="s">
        <v>587</v>
      </c>
    </row>
    <row r="58" spans="1:21" ht="31.5" customHeight="1" thickBot="1" x14ac:dyDescent="0.2">
      <c r="B58" s="1264"/>
      <c r="C58" s="1265"/>
      <c r="D58" s="1269" t="s">
        <v>26</v>
      </c>
      <c r="E58" s="1270"/>
      <c r="F58" s="1270"/>
      <c r="G58" s="1270"/>
      <c r="H58" s="1270"/>
      <c r="I58" s="1270"/>
      <c r="J58" s="1271"/>
      <c r="K58" s="85" t="s">
        <v>587</v>
      </c>
      <c r="L58" s="86" t="s">
        <v>587</v>
      </c>
      <c r="M58" s="86" t="s">
        <v>587</v>
      </c>
      <c r="N58" s="86" t="s">
        <v>587</v>
      </c>
      <c r="O58" s="87" t="s">
        <v>587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zDfU7YOygHMtlJdw3hE0BeAzRqhXJUCKDOTpb5GmePJSBfUbLZysmwnG5BZGtcFoBcw8fPMZe+/eaOzQqYx8A==" saltValue="4fVar2Wlqyrc9JpO/ZoH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558</v>
      </c>
      <c r="J40" s="99" t="s">
        <v>559</v>
      </c>
      <c r="K40" s="99" t="s">
        <v>560</v>
      </c>
      <c r="L40" s="99" t="s">
        <v>561</v>
      </c>
      <c r="M40" s="100" t="s">
        <v>562</v>
      </c>
    </row>
    <row r="41" spans="2:13" ht="27.75" customHeight="1" x14ac:dyDescent="0.15">
      <c r="B41" s="1272" t="s">
        <v>29</v>
      </c>
      <c r="C41" s="1273"/>
      <c r="D41" s="101"/>
      <c r="E41" s="1278" t="s">
        <v>30</v>
      </c>
      <c r="F41" s="1278"/>
      <c r="G41" s="1278"/>
      <c r="H41" s="1279"/>
      <c r="I41" s="102">
        <v>21610</v>
      </c>
      <c r="J41" s="103">
        <v>20645</v>
      </c>
      <c r="K41" s="103">
        <v>20640</v>
      </c>
      <c r="L41" s="103">
        <v>19534</v>
      </c>
      <c r="M41" s="104">
        <v>18809</v>
      </c>
    </row>
    <row r="42" spans="2:13" ht="27.75" customHeight="1" x14ac:dyDescent="0.15">
      <c r="B42" s="1274"/>
      <c r="C42" s="1275"/>
      <c r="D42" s="105"/>
      <c r="E42" s="1280" t="s">
        <v>31</v>
      </c>
      <c r="F42" s="1280"/>
      <c r="G42" s="1280"/>
      <c r="H42" s="1281"/>
      <c r="I42" s="106">
        <v>40</v>
      </c>
      <c r="J42" s="107">
        <v>29</v>
      </c>
      <c r="K42" s="107">
        <v>22</v>
      </c>
      <c r="L42" s="107">
        <v>15</v>
      </c>
      <c r="M42" s="108">
        <v>8</v>
      </c>
    </row>
    <row r="43" spans="2:13" ht="27.75" customHeight="1" x14ac:dyDescent="0.15">
      <c r="B43" s="1274"/>
      <c r="C43" s="1275"/>
      <c r="D43" s="105"/>
      <c r="E43" s="1280" t="s">
        <v>32</v>
      </c>
      <c r="F43" s="1280"/>
      <c r="G43" s="1280"/>
      <c r="H43" s="1281"/>
      <c r="I43" s="106">
        <v>17710</v>
      </c>
      <c r="J43" s="107">
        <v>16800</v>
      </c>
      <c r="K43" s="107">
        <v>17699</v>
      </c>
      <c r="L43" s="107">
        <v>16646</v>
      </c>
      <c r="M43" s="108">
        <v>15575</v>
      </c>
    </row>
    <row r="44" spans="2:13" ht="27.75" customHeight="1" x14ac:dyDescent="0.15">
      <c r="B44" s="1274"/>
      <c r="C44" s="1275"/>
      <c r="D44" s="105"/>
      <c r="E44" s="1280" t="s">
        <v>33</v>
      </c>
      <c r="F44" s="1280"/>
      <c r="G44" s="1280"/>
      <c r="H44" s="1281"/>
      <c r="I44" s="106">
        <v>73</v>
      </c>
      <c r="J44" s="107">
        <v>73</v>
      </c>
      <c r="K44" s="107">
        <v>65</v>
      </c>
      <c r="L44" s="107">
        <v>126</v>
      </c>
      <c r="M44" s="108">
        <v>142</v>
      </c>
    </row>
    <row r="45" spans="2:13" ht="27.75" customHeight="1" x14ac:dyDescent="0.15">
      <c r="B45" s="1274"/>
      <c r="C45" s="1275"/>
      <c r="D45" s="105"/>
      <c r="E45" s="1280" t="s">
        <v>34</v>
      </c>
      <c r="F45" s="1280"/>
      <c r="G45" s="1280"/>
      <c r="H45" s="1281"/>
      <c r="I45" s="106">
        <v>4749</v>
      </c>
      <c r="J45" s="107">
        <v>4349</v>
      </c>
      <c r="K45" s="107">
        <v>4288</v>
      </c>
      <c r="L45" s="107">
        <v>4106</v>
      </c>
      <c r="M45" s="108">
        <v>3800</v>
      </c>
    </row>
    <row r="46" spans="2:13" ht="27.75" customHeight="1" x14ac:dyDescent="0.15">
      <c r="B46" s="1274"/>
      <c r="C46" s="1275"/>
      <c r="D46" s="109"/>
      <c r="E46" s="1280" t="s">
        <v>35</v>
      </c>
      <c r="F46" s="1280"/>
      <c r="G46" s="1280"/>
      <c r="H46" s="1281"/>
      <c r="I46" s="106">
        <v>205</v>
      </c>
      <c r="J46" s="107">
        <v>54</v>
      </c>
      <c r="K46" s="107">
        <v>191</v>
      </c>
      <c r="L46" s="107">
        <v>92</v>
      </c>
      <c r="M46" s="108">
        <v>31</v>
      </c>
    </row>
    <row r="47" spans="2:13" ht="27.75" customHeight="1" x14ac:dyDescent="0.15">
      <c r="B47" s="1274"/>
      <c r="C47" s="1275"/>
      <c r="D47" s="110"/>
      <c r="E47" s="1282" t="s">
        <v>36</v>
      </c>
      <c r="F47" s="1283"/>
      <c r="G47" s="1283"/>
      <c r="H47" s="1284"/>
      <c r="I47" s="106" t="s">
        <v>517</v>
      </c>
      <c r="J47" s="107" t="s">
        <v>517</v>
      </c>
      <c r="K47" s="107" t="s">
        <v>517</v>
      </c>
      <c r="L47" s="107" t="s">
        <v>517</v>
      </c>
      <c r="M47" s="108" t="s">
        <v>517</v>
      </c>
    </row>
    <row r="48" spans="2:13" ht="27.75" customHeight="1" x14ac:dyDescent="0.15">
      <c r="B48" s="1274"/>
      <c r="C48" s="1275"/>
      <c r="D48" s="105"/>
      <c r="E48" s="1280" t="s">
        <v>37</v>
      </c>
      <c r="F48" s="1280"/>
      <c r="G48" s="1280"/>
      <c r="H48" s="1281"/>
      <c r="I48" s="106" t="s">
        <v>517</v>
      </c>
      <c r="J48" s="107" t="s">
        <v>517</v>
      </c>
      <c r="K48" s="107" t="s">
        <v>517</v>
      </c>
      <c r="L48" s="107" t="s">
        <v>517</v>
      </c>
      <c r="M48" s="108" t="s">
        <v>517</v>
      </c>
    </row>
    <row r="49" spans="2:13" ht="27.75" customHeight="1" x14ac:dyDescent="0.15">
      <c r="B49" s="1276"/>
      <c r="C49" s="1277"/>
      <c r="D49" s="105"/>
      <c r="E49" s="1280" t="s">
        <v>38</v>
      </c>
      <c r="F49" s="1280"/>
      <c r="G49" s="1280"/>
      <c r="H49" s="1281"/>
      <c r="I49" s="106" t="s">
        <v>517</v>
      </c>
      <c r="J49" s="107" t="s">
        <v>517</v>
      </c>
      <c r="K49" s="107" t="s">
        <v>517</v>
      </c>
      <c r="L49" s="107" t="s">
        <v>517</v>
      </c>
      <c r="M49" s="108" t="s">
        <v>517</v>
      </c>
    </row>
    <row r="50" spans="2:13" ht="27.75" customHeight="1" x14ac:dyDescent="0.15">
      <c r="B50" s="1285" t="s">
        <v>39</v>
      </c>
      <c r="C50" s="1286"/>
      <c r="D50" s="111"/>
      <c r="E50" s="1280" t="s">
        <v>40</v>
      </c>
      <c r="F50" s="1280"/>
      <c r="G50" s="1280"/>
      <c r="H50" s="1281"/>
      <c r="I50" s="106">
        <v>5494</v>
      </c>
      <c r="J50" s="107">
        <v>6689</v>
      </c>
      <c r="K50" s="107">
        <v>7148</v>
      </c>
      <c r="L50" s="107">
        <v>7650</v>
      </c>
      <c r="M50" s="108">
        <v>7415</v>
      </c>
    </row>
    <row r="51" spans="2:13" ht="27.75" customHeight="1" x14ac:dyDescent="0.15">
      <c r="B51" s="1274"/>
      <c r="C51" s="1275"/>
      <c r="D51" s="105"/>
      <c r="E51" s="1280" t="s">
        <v>41</v>
      </c>
      <c r="F51" s="1280"/>
      <c r="G51" s="1280"/>
      <c r="H51" s="1281"/>
      <c r="I51" s="106">
        <v>6098</v>
      </c>
      <c r="J51" s="107">
        <v>5652</v>
      </c>
      <c r="K51" s="107">
        <v>6085</v>
      </c>
      <c r="L51" s="107">
        <v>6095</v>
      </c>
      <c r="M51" s="108">
        <v>6564</v>
      </c>
    </row>
    <row r="52" spans="2:13" ht="27.75" customHeight="1" x14ac:dyDescent="0.15">
      <c r="B52" s="1276"/>
      <c r="C52" s="1277"/>
      <c r="D52" s="105"/>
      <c r="E52" s="1280" t="s">
        <v>42</v>
      </c>
      <c r="F52" s="1280"/>
      <c r="G52" s="1280"/>
      <c r="H52" s="1281"/>
      <c r="I52" s="106">
        <v>28581</v>
      </c>
      <c r="J52" s="107">
        <v>27775</v>
      </c>
      <c r="K52" s="107">
        <v>26824</v>
      </c>
      <c r="L52" s="107">
        <v>25882</v>
      </c>
      <c r="M52" s="108">
        <v>25320</v>
      </c>
    </row>
    <row r="53" spans="2:13" ht="27.75" customHeight="1" thickBot="1" x14ac:dyDescent="0.2">
      <c r="B53" s="1287" t="s">
        <v>43</v>
      </c>
      <c r="C53" s="1288"/>
      <c r="D53" s="112"/>
      <c r="E53" s="1289" t="s">
        <v>44</v>
      </c>
      <c r="F53" s="1289"/>
      <c r="G53" s="1289"/>
      <c r="H53" s="1290"/>
      <c r="I53" s="113">
        <v>4214</v>
      </c>
      <c r="J53" s="114">
        <v>1835</v>
      </c>
      <c r="K53" s="114">
        <v>2848</v>
      </c>
      <c r="L53" s="114">
        <v>892</v>
      </c>
      <c r="M53" s="115">
        <v>-932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f736VlxYAaqeeGHvYspEYXk7P6cjFw5+cjCoo0ZEig/kDt3I8SHNeDRTLm2nw5AB9/RTWEQi728OGHAEjS+DA==" saltValue="tRB3OX02sjtJUN/sHNA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6" zoomScaleNormal="46"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47</v>
      </c>
      <c r="D55" s="1299"/>
      <c r="E55" s="1300"/>
      <c r="F55" s="127">
        <v>1787</v>
      </c>
      <c r="G55" s="127">
        <v>1805</v>
      </c>
      <c r="H55" s="128">
        <v>1826</v>
      </c>
    </row>
    <row r="56" spans="2:8" ht="52.5" customHeight="1" x14ac:dyDescent="0.15">
      <c r="B56" s="129"/>
      <c r="C56" s="1301" t="s">
        <v>48</v>
      </c>
      <c r="D56" s="1301"/>
      <c r="E56" s="1302"/>
      <c r="F56" s="130">
        <v>683</v>
      </c>
      <c r="G56" s="130">
        <v>482</v>
      </c>
      <c r="H56" s="131">
        <v>276</v>
      </c>
    </row>
    <row r="57" spans="2:8" ht="53.25" customHeight="1" x14ac:dyDescent="0.15">
      <c r="B57" s="129"/>
      <c r="C57" s="1303" t="s">
        <v>49</v>
      </c>
      <c r="D57" s="1303"/>
      <c r="E57" s="1304"/>
      <c r="F57" s="132">
        <v>15723</v>
      </c>
      <c r="G57" s="132">
        <v>13959</v>
      </c>
      <c r="H57" s="133">
        <v>12362</v>
      </c>
    </row>
    <row r="58" spans="2:8" ht="45.75" customHeight="1" x14ac:dyDescent="0.15">
      <c r="B58" s="134"/>
      <c r="C58" s="1291" t="s">
        <v>582</v>
      </c>
      <c r="D58" s="1292"/>
      <c r="E58" s="1293"/>
      <c r="F58" s="135">
        <v>10593</v>
      </c>
      <c r="G58" s="135">
        <v>8455</v>
      </c>
      <c r="H58" s="136">
        <v>7123</v>
      </c>
    </row>
    <row r="59" spans="2:8" ht="45.75" customHeight="1" x14ac:dyDescent="0.15">
      <c r="B59" s="134"/>
      <c r="C59" s="1291" t="s">
        <v>583</v>
      </c>
      <c r="D59" s="1292"/>
      <c r="E59" s="1293"/>
      <c r="F59" s="135">
        <v>3264</v>
      </c>
      <c r="G59" s="135">
        <v>3659</v>
      </c>
      <c r="H59" s="136">
        <v>3399</v>
      </c>
    </row>
    <row r="60" spans="2:8" ht="45.75" customHeight="1" x14ac:dyDescent="0.15">
      <c r="B60" s="134"/>
      <c r="C60" s="1291" t="s">
        <v>584</v>
      </c>
      <c r="D60" s="1292"/>
      <c r="E60" s="1293"/>
      <c r="F60" s="135">
        <v>996</v>
      </c>
      <c r="G60" s="135">
        <v>997</v>
      </c>
      <c r="H60" s="136">
        <v>998</v>
      </c>
    </row>
    <row r="61" spans="2:8" ht="45.75" customHeight="1" x14ac:dyDescent="0.15">
      <c r="B61" s="134"/>
      <c r="C61" s="1291" t="s">
        <v>585</v>
      </c>
      <c r="D61" s="1292"/>
      <c r="E61" s="1293"/>
      <c r="F61" s="135">
        <v>730</v>
      </c>
      <c r="G61" s="135">
        <v>708</v>
      </c>
      <c r="H61" s="136">
        <v>702</v>
      </c>
    </row>
    <row r="62" spans="2:8" ht="45.75" customHeight="1" thickBot="1" x14ac:dyDescent="0.2">
      <c r="B62" s="137"/>
      <c r="C62" s="1294" t="s">
        <v>586</v>
      </c>
      <c r="D62" s="1295"/>
      <c r="E62" s="1296"/>
      <c r="F62" s="138">
        <v>81</v>
      </c>
      <c r="G62" s="138">
        <v>81</v>
      </c>
      <c r="H62" s="139">
        <v>81</v>
      </c>
    </row>
    <row r="63" spans="2:8" ht="52.5" customHeight="1" thickBot="1" x14ac:dyDescent="0.2">
      <c r="B63" s="140"/>
      <c r="C63" s="1297" t="s">
        <v>50</v>
      </c>
      <c r="D63" s="1297"/>
      <c r="E63" s="1298"/>
      <c r="F63" s="141">
        <v>18193</v>
      </c>
      <c r="G63" s="141">
        <v>16246</v>
      </c>
      <c r="H63" s="142">
        <v>14463</v>
      </c>
    </row>
    <row r="64" spans="2:8" ht="15" customHeight="1" x14ac:dyDescent="0.15"/>
    <row r="65" ht="0" hidden="1" customHeight="1" x14ac:dyDescent="0.15"/>
    <row r="66" ht="0" hidden="1" customHeight="1" x14ac:dyDescent="0.15"/>
  </sheetData>
  <sheetProtection algorithmName="SHA-512" hashValue="ORxatTbfGyO3ePrtHdNzuU4ZK4ssFK7sKJmA6+tJjPsPxRjbG9UmJHYoG/WL4aH5S0hbNvO1N8gcNaEYp9xCHw==" saltValue="uq5KBc1ItVDmm8d1kCBj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599</v>
      </c>
      <c r="AO51" s="1310"/>
      <c r="AP51" s="1310"/>
      <c r="AQ51" s="1310"/>
      <c r="AR51" s="1310"/>
      <c r="AS51" s="1310"/>
      <c r="AT51" s="1310"/>
      <c r="AU51" s="1310"/>
      <c r="AV51" s="1310"/>
      <c r="AW51" s="1310"/>
      <c r="AX51" s="1310"/>
      <c r="AY51" s="1310"/>
      <c r="AZ51" s="1310"/>
      <c r="BA51" s="1310"/>
      <c r="BB51" s="1310" t="s">
        <v>600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28.8</v>
      </c>
      <c r="CG51" s="1307"/>
      <c r="CH51" s="1307"/>
      <c r="CI51" s="1307"/>
      <c r="CJ51" s="1307"/>
      <c r="CK51" s="1307"/>
      <c r="CL51" s="1307"/>
      <c r="CM51" s="1307"/>
      <c r="CN51" s="1307">
        <v>8.9</v>
      </c>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41.1</v>
      </c>
      <c r="CG53" s="1307"/>
      <c r="CH53" s="1307"/>
      <c r="CI53" s="1307"/>
      <c r="CJ53" s="1307"/>
      <c r="CK53" s="1307"/>
      <c r="CL53" s="1307"/>
      <c r="CM53" s="1307"/>
      <c r="CN53" s="1307">
        <v>44.7</v>
      </c>
      <c r="CO53" s="1307"/>
      <c r="CP53" s="1307"/>
      <c r="CQ53" s="1307"/>
      <c r="CR53" s="1307"/>
      <c r="CS53" s="1307"/>
      <c r="CT53" s="1307"/>
      <c r="CU53" s="1307"/>
      <c r="CV53" s="1307">
        <v>45.6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602</v>
      </c>
      <c r="AO55" s="1311"/>
      <c r="AP55" s="1311"/>
      <c r="AQ55" s="1311"/>
      <c r="AR55" s="1311"/>
      <c r="AS55" s="1311"/>
      <c r="AT55" s="1311"/>
      <c r="AU55" s="1311"/>
      <c r="AV55" s="1311"/>
      <c r="AW55" s="1311"/>
      <c r="AX55" s="1311"/>
      <c r="AY55" s="1311"/>
      <c r="AZ55" s="1311"/>
      <c r="BA55" s="1311"/>
      <c r="BB55" s="1310" t="s">
        <v>600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599</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07">
        <v>42.9</v>
      </c>
      <c r="BQ73" s="1307"/>
      <c r="BR73" s="1307"/>
      <c r="BS73" s="1307"/>
      <c r="BT73" s="1307"/>
      <c r="BU73" s="1307"/>
      <c r="BV73" s="1307"/>
      <c r="BW73" s="1307"/>
      <c r="BX73" s="1307">
        <v>18.399999999999999</v>
      </c>
      <c r="BY73" s="1307"/>
      <c r="BZ73" s="1307"/>
      <c r="CA73" s="1307"/>
      <c r="CB73" s="1307"/>
      <c r="CC73" s="1307"/>
      <c r="CD73" s="1307"/>
      <c r="CE73" s="1307"/>
      <c r="CF73" s="1307">
        <v>28.8</v>
      </c>
      <c r="CG73" s="1307"/>
      <c r="CH73" s="1307"/>
      <c r="CI73" s="1307"/>
      <c r="CJ73" s="1307"/>
      <c r="CK73" s="1307"/>
      <c r="CL73" s="1307"/>
      <c r="CM73" s="1307"/>
      <c r="CN73" s="1307">
        <v>8.9</v>
      </c>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07">
        <v>11.5</v>
      </c>
      <c r="BQ75" s="1307"/>
      <c r="BR75" s="1307"/>
      <c r="BS75" s="1307"/>
      <c r="BT75" s="1307"/>
      <c r="BU75" s="1307"/>
      <c r="BV75" s="1307"/>
      <c r="BW75" s="1307"/>
      <c r="BX75" s="1307">
        <v>11</v>
      </c>
      <c r="BY75" s="1307"/>
      <c r="BZ75" s="1307"/>
      <c r="CA75" s="1307"/>
      <c r="CB75" s="1307"/>
      <c r="CC75" s="1307"/>
      <c r="CD75" s="1307"/>
      <c r="CE75" s="1307"/>
      <c r="CF75" s="1307">
        <v>10.5</v>
      </c>
      <c r="CG75" s="1307"/>
      <c r="CH75" s="1307"/>
      <c r="CI75" s="1307"/>
      <c r="CJ75" s="1307"/>
      <c r="CK75" s="1307"/>
      <c r="CL75" s="1307"/>
      <c r="CM75" s="1307"/>
      <c r="CN75" s="1307">
        <v>9.6</v>
      </c>
      <c r="CO75" s="1307"/>
      <c r="CP75" s="1307"/>
      <c r="CQ75" s="1307"/>
      <c r="CR75" s="1307"/>
      <c r="CS75" s="1307"/>
      <c r="CT75" s="1307"/>
      <c r="CU75" s="1307"/>
      <c r="CV75" s="1307">
        <v>7.7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602</v>
      </c>
      <c r="AO77" s="1311"/>
      <c r="AP77" s="1311"/>
      <c r="AQ77" s="1311"/>
      <c r="AR77" s="1311"/>
      <c r="AS77" s="1311"/>
      <c r="AT77" s="1311"/>
      <c r="AU77" s="1311"/>
      <c r="AV77" s="1311"/>
      <c r="AW77" s="1311"/>
      <c r="AX77" s="1311"/>
      <c r="AY77" s="1311"/>
      <c r="AZ77" s="1311"/>
      <c r="BA77" s="1311"/>
      <c r="BB77" s="1310" t="s">
        <v>600</v>
      </c>
      <c r="BC77" s="1310"/>
      <c r="BD77" s="1310"/>
      <c r="BE77" s="1310"/>
      <c r="BF77" s="1310"/>
      <c r="BG77" s="1310"/>
      <c r="BH77" s="1310"/>
      <c r="BI77" s="1310"/>
      <c r="BJ77" s="1310"/>
      <c r="BK77" s="1310"/>
      <c r="BL77" s="1310"/>
      <c r="BM77" s="1310"/>
      <c r="BN77" s="1310"/>
      <c r="BO77" s="1310"/>
      <c r="BP77" s="1307">
        <v>61.3</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604</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Uhxf28J83h/O6ZmwIS8Tk8W52W8i7VjWpPS49nYs9ltK9R/x65uD+JG/rOrOhTWRbO7gY5h/4YN+aU2vh5bKw==" saltValue="LkW9O9SUB/geLlb3xejr0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ow6w+W5jhni2EWgBz2olx44adB6OaYygq+9Snsu2HGL7M+ZXt8IBXhB3zLQYDP3riO5INJUUoaHUr9b731Dpw==" saltValue="Ulywu/jCZgeoB+mVIVcg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dwYkw/U5XBRx8mWM/Un/9QWpN7w0gb/731ZTEiw3Ja+3fxyhXQ3Vv+2XdlLEWx2G24PciEKdX3YnLMKC+2+cA==" saltValue="sApMC4z77W4KlkNhXR7P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555</v>
      </c>
      <c r="G2" s="156"/>
      <c r="H2" s="157"/>
    </row>
    <row r="3" spans="1:8" x14ac:dyDescent="0.15">
      <c r="A3" s="153" t="s">
        <v>548</v>
      </c>
      <c r="B3" s="158"/>
      <c r="C3" s="159"/>
      <c r="D3" s="160">
        <v>202922</v>
      </c>
      <c r="E3" s="161"/>
      <c r="F3" s="162">
        <v>53896</v>
      </c>
      <c r="G3" s="163"/>
      <c r="H3" s="164"/>
    </row>
    <row r="4" spans="1:8" x14ac:dyDescent="0.15">
      <c r="A4" s="165"/>
      <c r="B4" s="166"/>
      <c r="C4" s="167"/>
      <c r="D4" s="168">
        <v>7929</v>
      </c>
      <c r="E4" s="169"/>
      <c r="F4" s="170">
        <v>20608</v>
      </c>
      <c r="G4" s="171"/>
      <c r="H4" s="172"/>
    </row>
    <row r="5" spans="1:8" x14ac:dyDescent="0.15">
      <c r="A5" s="153" t="s">
        <v>550</v>
      </c>
      <c r="B5" s="158"/>
      <c r="C5" s="159"/>
      <c r="D5" s="160">
        <v>208391</v>
      </c>
      <c r="E5" s="161"/>
      <c r="F5" s="162">
        <v>47278</v>
      </c>
      <c r="G5" s="163"/>
      <c r="H5" s="164"/>
    </row>
    <row r="6" spans="1:8" x14ac:dyDescent="0.15">
      <c r="A6" s="165"/>
      <c r="B6" s="166"/>
      <c r="C6" s="167"/>
      <c r="D6" s="168">
        <v>3949</v>
      </c>
      <c r="E6" s="169"/>
      <c r="F6" s="170">
        <v>24096</v>
      </c>
      <c r="G6" s="171"/>
      <c r="H6" s="172"/>
    </row>
    <row r="7" spans="1:8" x14ac:dyDescent="0.15">
      <c r="A7" s="153" t="s">
        <v>551</v>
      </c>
      <c r="B7" s="158"/>
      <c r="C7" s="159"/>
      <c r="D7" s="160">
        <v>242380</v>
      </c>
      <c r="E7" s="161"/>
      <c r="F7" s="162">
        <v>44504</v>
      </c>
      <c r="G7" s="163"/>
      <c r="H7" s="164"/>
    </row>
    <row r="8" spans="1:8" x14ac:dyDescent="0.15">
      <c r="A8" s="165"/>
      <c r="B8" s="166"/>
      <c r="C8" s="167"/>
      <c r="D8" s="168">
        <v>5767</v>
      </c>
      <c r="E8" s="169"/>
      <c r="F8" s="170">
        <v>25876</v>
      </c>
      <c r="G8" s="171"/>
      <c r="H8" s="172"/>
    </row>
    <row r="9" spans="1:8" x14ac:dyDescent="0.15">
      <c r="A9" s="153" t="s">
        <v>552</v>
      </c>
      <c r="B9" s="158"/>
      <c r="C9" s="159"/>
      <c r="D9" s="160">
        <v>101065</v>
      </c>
      <c r="E9" s="161"/>
      <c r="F9" s="162">
        <v>47820</v>
      </c>
      <c r="G9" s="163"/>
      <c r="H9" s="164"/>
    </row>
    <row r="10" spans="1:8" x14ac:dyDescent="0.15">
      <c r="A10" s="165"/>
      <c r="B10" s="166"/>
      <c r="C10" s="167"/>
      <c r="D10" s="168">
        <v>5385</v>
      </c>
      <c r="E10" s="169"/>
      <c r="F10" s="170">
        <v>25855</v>
      </c>
      <c r="G10" s="171"/>
      <c r="H10" s="172"/>
    </row>
    <row r="11" spans="1:8" x14ac:dyDescent="0.15">
      <c r="A11" s="153" t="s">
        <v>553</v>
      </c>
      <c r="B11" s="158"/>
      <c r="C11" s="159"/>
      <c r="D11" s="160">
        <v>42348</v>
      </c>
      <c r="E11" s="161"/>
      <c r="F11" s="162">
        <v>41934</v>
      </c>
      <c r="G11" s="163"/>
      <c r="H11" s="164"/>
    </row>
    <row r="12" spans="1:8" x14ac:dyDescent="0.15">
      <c r="A12" s="165"/>
      <c r="B12" s="166"/>
      <c r="C12" s="173"/>
      <c r="D12" s="168">
        <v>8358</v>
      </c>
      <c r="E12" s="169"/>
      <c r="F12" s="170">
        <v>23352</v>
      </c>
      <c r="G12" s="171"/>
      <c r="H12" s="172"/>
    </row>
    <row r="13" spans="1:8" x14ac:dyDescent="0.15">
      <c r="A13" s="153"/>
      <c r="B13" s="158"/>
      <c r="C13" s="174"/>
      <c r="D13" s="175">
        <v>159421</v>
      </c>
      <c r="E13" s="176"/>
      <c r="F13" s="177">
        <v>47086</v>
      </c>
      <c r="G13" s="178"/>
      <c r="H13" s="164"/>
    </row>
    <row r="14" spans="1:8" x14ac:dyDescent="0.15">
      <c r="A14" s="165"/>
      <c r="B14" s="166"/>
      <c r="C14" s="167"/>
      <c r="D14" s="168">
        <v>6278</v>
      </c>
      <c r="E14" s="169"/>
      <c r="F14" s="170">
        <v>23957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12.25</v>
      </c>
      <c r="C19" s="179">
        <f>ROUND(VALUE(SUBSTITUTE(実質収支比率等に係る経年分析!G$48,"▲","-")),2)</f>
        <v>17.55</v>
      </c>
      <c r="D19" s="179">
        <f>ROUND(VALUE(SUBSTITUTE(実質収支比率等に係る経年分析!H$48,"▲","-")),2)</f>
        <v>6.87</v>
      </c>
      <c r="E19" s="179">
        <f>ROUND(VALUE(SUBSTITUTE(実質収支比率等に係る経年分析!I$48,"▲","-")),2)</f>
        <v>6.49</v>
      </c>
      <c r="F19" s="179">
        <f>ROUND(VALUE(SUBSTITUTE(実質収支比率等に係る経年分析!J$48,"▲","-")),2)</f>
        <v>7.03</v>
      </c>
    </row>
    <row r="20" spans="1:11" x14ac:dyDescent="0.15">
      <c r="A20" s="179" t="s">
        <v>54</v>
      </c>
      <c r="B20" s="179">
        <f>ROUND(VALUE(SUBSTITUTE(実質収支比率等に係る経年分析!F$47,"▲","-")),2)</f>
        <v>9.06</v>
      </c>
      <c r="C20" s="179">
        <f>ROUND(VALUE(SUBSTITUTE(実質収支比率等に係る経年分析!G$47,"▲","-")),2)</f>
        <v>14.7</v>
      </c>
      <c r="D20" s="179">
        <f>ROUND(VALUE(SUBSTITUTE(実質収支比率等に係る経年分析!H$47,"▲","-")),2)</f>
        <v>14.79</v>
      </c>
      <c r="E20" s="179">
        <f>ROUND(VALUE(SUBSTITUTE(実質収支比率等に係る経年分析!I$47,"▲","-")),2)</f>
        <v>14.88</v>
      </c>
      <c r="F20" s="179">
        <f>ROUND(VALUE(SUBSTITUTE(実質収支比率等に係る経年分析!J$47,"▲","-")),2)</f>
        <v>15.03</v>
      </c>
    </row>
    <row r="21" spans="1:11" x14ac:dyDescent="0.15">
      <c r="A21" s="179" t="s">
        <v>55</v>
      </c>
      <c r="B21" s="179">
        <f>IF(ISNUMBER(VALUE(SUBSTITUTE(実質収支比率等に係る経年分析!F$49,"▲","-"))),ROUND(VALUE(SUBSTITUTE(実質収支比率等に係る経年分析!F$49,"▲","-")),2),NA())</f>
        <v>-4.76</v>
      </c>
      <c r="C21" s="179">
        <f>IF(ISNUMBER(VALUE(SUBSTITUTE(実質収支比率等に係る経年分析!G$49,"▲","-"))),ROUND(VALUE(SUBSTITUTE(実質収支比率等に係る経年分析!G$49,"▲","-")),2),NA())</f>
        <v>4.97</v>
      </c>
      <c r="D21" s="179">
        <f>IF(ISNUMBER(VALUE(SUBSTITUTE(実質収支比率等に係る経年分析!H$49,"▲","-"))),ROUND(VALUE(SUBSTITUTE(実質収支比率等に係る経年分析!H$49,"▲","-")),2),NA())</f>
        <v>-19.55</v>
      </c>
      <c r="E21" s="179">
        <f>IF(ISNUMBER(VALUE(SUBSTITUTE(実質収支比率等に係る経年分析!I$49,"▲","-"))),ROUND(VALUE(SUBSTITUTE(実質収支比率等に係る経年分析!I$49,"▲","-")),2),NA())</f>
        <v>-3.55</v>
      </c>
      <c r="F21" s="179">
        <f>IF(ISNUMBER(VALUE(SUBSTITUTE(実質収支比率等に係る経年分析!J$49,"▲","-"))),ROUND(VALUE(SUBSTITUTE(実質収支比率等に係る経年分析!J$49,"▲","-")),2),NA())</f>
        <v>-2.5099999999999998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塩竈市後期高齢者医療事業特別会計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塩竈市立病院事業会計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塩竈市国民健康保険事業特別会計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2.92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0.28999999999999998</v>
      </c>
    </row>
    <row r="32" spans="1:11" x14ac:dyDescent="0.15">
      <c r="A32" s="180" t="str">
        <f>IF(連結実質赤字比率に係る赤字・黒字の構成分析!C$38="",NA(),連結実質赤字比率に係る赤字・黒字の構成分析!C$38)</f>
        <v>塩竈市介護保険事業特別会計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x14ac:dyDescent="0.15">
      <c r="A33" s="180" t="str">
        <f>IF(連結実質赤字比率に係る赤字・黒字の構成分析!C$37="",NA(),連結実質赤字比率に係る赤字・黒字の構成分析!C$37)</f>
        <v>塩竈市下水道事業特別会計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15">
      <c r="A34" s="180" t="str">
        <f>IF(連結実質赤字比率に係る赤字・黒字の構成分析!C$36="",NA(),連結実質赤字比率に係る赤字・黒字の構成分析!C$36)</f>
        <v>塩竈市漁業集落排水事業特別会計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7.02</v>
      </c>
    </row>
    <row r="36" spans="1:16" x14ac:dyDescent="0.15">
      <c r="A36" s="180" t="str">
        <f>IF(連結実質赤字比率に係る赤字・黒字の構成分析!C$34="",NA(),連結実質赤字比率に係る赤字・黒字の構成分析!C$34)</f>
        <v>塩竈市水道事業会計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2644</v>
      </c>
      <c r="E42" s="181"/>
      <c r="F42" s="181"/>
      <c r="G42" s="181">
        <f>'実質公債費比率（分子）の構造'!L$52</f>
        <v>2480</v>
      </c>
      <c r="H42" s="181"/>
      <c r="I42" s="181"/>
      <c r="J42" s="181">
        <f>'実質公債費比率（分子）の構造'!M$52</f>
        <v>2580</v>
      </c>
      <c r="K42" s="181"/>
      <c r="L42" s="181"/>
      <c r="M42" s="181">
        <f>'実質公債費比率（分子）の構造'!N$52</f>
        <v>2660</v>
      </c>
      <c r="N42" s="181"/>
      <c r="O42" s="181"/>
      <c r="P42" s="181">
        <f>'実質公債費比率（分子）の構造'!O$52</f>
        <v>2721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11</v>
      </c>
      <c r="F44" s="181"/>
      <c r="G44" s="181"/>
      <c r="H44" s="181">
        <f>'実質公債費比率（分子）の構造'!M$50</f>
        <v>7</v>
      </c>
      <c r="I44" s="181"/>
      <c r="J44" s="181"/>
      <c r="K44" s="181">
        <f>'実質公債費比率（分子）の構造'!N$50</f>
        <v>7</v>
      </c>
      <c r="L44" s="181"/>
      <c r="M44" s="181"/>
      <c r="N44" s="181">
        <f>'実質公債費比率（分子）の構造'!O$50</f>
        <v>7</v>
      </c>
      <c r="O44" s="181"/>
      <c r="P44" s="181"/>
    </row>
    <row r="45" spans="1:16" x14ac:dyDescent="0.15">
      <c r="A45" s="181" t="s">
        <v>65</v>
      </c>
      <c r="B45" s="181">
        <f>'実質公債費比率（分子）の構造'!K$49</f>
        <v>12</v>
      </c>
      <c r="C45" s="181"/>
      <c r="D45" s="181"/>
      <c r="E45" s="181">
        <f>'実質公債費比率（分子）の構造'!L$49</f>
        <v>14</v>
      </c>
      <c r="F45" s="181"/>
      <c r="G45" s="181"/>
      <c r="H45" s="181">
        <f>'実質公債費比率（分子）の構造'!M$49</f>
        <v>17</v>
      </c>
      <c r="I45" s="181"/>
      <c r="J45" s="181"/>
      <c r="K45" s="181">
        <f>'実質公債費比率（分子）の構造'!N$49</f>
        <v>14</v>
      </c>
      <c r="L45" s="181"/>
      <c r="M45" s="181"/>
      <c r="N45" s="181">
        <f>'実質公債費比率（分子）の構造'!O$49</f>
        <v>19</v>
      </c>
      <c r="O45" s="181"/>
      <c r="P45" s="181"/>
    </row>
    <row r="46" spans="1:16" x14ac:dyDescent="0.15">
      <c r="A46" s="181" t="s">
        <v>66</v>
      </c>
      <c r="B46" s="181">
        <f>'実質公債費比率（分子）の構造'!K$48</f>
        <v>1251</v>
      </c>
      <c r="C46" s="181"/>
      <c r="D46" s="181"/>
      <c r="E46" s="181">
        <f>'実質公債費比率（分子）の構造'!L$48</f>
        <v>1294</v>
      </c>
      <c r="F46" s="181"/>
      <c r="G46" s="181"/>
      <c r="H46" s="181">
        <f>'実質公債費比率（分子）の構造'!M$48</f>
        <v>1376</v>
      </c>
      <c r="I46" s="181"/>
      <c r="J46" s="181"/>
      <c r="K46" s="181">
        <f>'実質公債費比率（分子）の構造'!N$48</f>
        <v>1089</v>
      </c>
      <c r="L46" s="181"/>
      <c r="M46" s="181"/>
      <c r="N46" s="181">
        <f>'実質公債費比率（分子）の構造'!O$48</f>
        <v>1231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2299</v>
      </c>
      <c r="C49" s="181"/>
      <c r="D49" s="181"/>
      <c r="E49" s="181">
        <f>'実質公債費比率（分子）の構造'!L$45</f>
        <v>2284</v>
      </c>
      <c r="F49" s="181"/>
      <c r="G49" s="181"/>
      <c r="H49" s="181">
        <f>'実質公債費比率（分子）の構造'!M$45</f>
        <v>2250</v>
      </c>
      <c r="I49" s="181"/>
      <c r="J49" s="181"/>
      <c r="K49" s="181">
        <f>'実質公債費比率（分子）の構造'!N$45</f>
        <v>2219</v>
      </c>
      <c r="L49" s="181"/>
      <c r="M49" s="181"/>
      <c r="N49" s="181">
        <f>'実質公債費比率（分子）の構造'!O$45</f>
        <v>2033</v>
      </c>
      <c r="O49" s="181"/>
      <c r="P49" s="181"/>
    </row>
    <row r="50" spans="1:16" x14ac:dyDescent="0.15">
      <c r="A50" s="181" t="s">
        <v>70</v>
      </c>
      <c r="B50" s="181" t="e">
        <f>NA()</f>
        <v>#N/A</v>
      </c>
      <c r="C50" s="181">
        <f>IF(ISNUMBER('実質公債費比率（分子）の構造'!K$53),'実質公債費比率（分子）の構造'!K$53,NA())</f>
        <v>932</v>
      </c>
      <c r="D50" s="181" t="e">
        <f>NA()</f>
        <v>#N/A</v>
      </c>
      <c r="E50" s="181" t="e">
        <f>NA()</f>
        <v>#N/A</v>
      </c>
      <c r="F50" s="181">
        <f>IF(ISNUMBER('実質公債費比率（分子）の構造'!L$53),'実質公債費比率（分子）の構造'!L$53,NA())</f>
        <v>1123</v>
      </c>
      <c r="G50" s="181" t="e">
        <f>NA()</f>
        <v>#N/A</v>
      </c>
      <c r="H50" s="181" t="e">
        <f>NA()</f>
        <v>#N/A</v>
      </c>
      <c r="I50" s="181">
        <f>IF(ISNUMBER('実質公債費比率（分子）の構造'!M$53),'実質公債費比率（分子）の構造'!M$53,NA())</f>
        <v>1070</v>
      </c>
      <c r="J50" s="181" t="e">
        <f>NA()</f>
        <v>#N/A</v>
      </c>
      <c r="K50" s="181" t="e">
        <f>NA()</f>
        <v>#N/A</v>
      </c>
      <c r="L50" s="181">
        <f>IF(ISNUMBER('実質公債費比率（分子）の構造'!N$53),'実質公債費比率（分子）の構造'!N$53,NA())</f>
        <v>669</v>
      </c>
      <c r="M50" s="181" t="e">
        <f>NA()</f>
        <v>#N/A</v>
      </c>
      <c r="N50" s="181" t="e">
        <f>NA()</f>
        <v>#N/A</v>
      </c>
      <c r="O50" s="181">
        <f>IF(ISNUMBER('実質公債費比率（分子）の構造'!O$53),'実質公債費比率（分子）の構造'!O$53,NA())</f>
        <v>569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28581</v>
      </c>
      <c r="E56" s="180"/>
      <c r="F56" s="180"/>
      <c r="G56" s="180">
        <f>'将来負担比率（分子）の構造'!J$52</f>
        <v>27775</v>
      </c>
      <c r="H56" s="180"/>
      <c r="I56" s="180"/>
      <c r="J56" s="180">
        <f>'将来負担比率（分子）の構造'!K$52</f>
        <v>26824</v>
      </c>
      <c r="K56" s="180"/>
      <c r="L56" s="180"/>
      <c r="M56" s="180">
        <f>'将来負担比率（分子）の構造'!L$52</f>
        <v>25882</v>
      </c>
      <c r="N56" s="180"/>
      <c r="O56" s="180"/>
      <c r="P56" s="180">
        <f>'将来負担比率（分子）の構造'!M$52</f>
        <v>25320</v>
      </c>
    </row>
    <row r="57" spans="1:16" x14ac:dyDescent="0.15">
      <c r="A57" s="180" t="s">
        <v>41</v>
      </c>
      <c r="B57" s="180"/>
      <c r="C57" s="180"/>
      <c r="D57" s="180">
        <f>'将来負担比率（分子）の構造'!I$51</f>
        <v>6098</v>
      </c>
      <c r="E57" s="180"/>
      <c r="F57" s="180"/>
      <c r="G57" s="180">
        <f>'将来負担比率（分子）の構造'!J$51</f>
        <v>5652</v>
      </c>
      <c r="H57" s="180"/>
      <c r="I57" s="180"/>
      <c r="J57" s="180">
        <f>'将来負担比率（分子）の構造'!K$51</f>
        <v>6085</v>
      </c>
      <c r="K57" s="180"/>
      <c r="L57" s="180"/>
      <c r="M57" s="180">
        <f>'将来負担比率（分子）の構造'!L$51</f>
        <v>6095</v>
      </c>
      <c r="N57" s="180"/>
      <c r="O57" s="180"/>
      <c r="P57" s="180">
        <f>'将来負担比率（分子）の構造'!M$51</f>
        <v>6564</v>
      </c>
    </row>
    <row r="58" spans="1:16" x14ac:dyDescent="0.15">
      <c r="A58" s="180" t="s">
        <v>40</v>
      </c>
      <c r="B58" s="180"/>
      <c r="C58" s="180"/>
      <c r="D58" s="180">
        <f>'将来負担比率（分子）の構造'!I$50</f>
        <v>5494</v>
      </c>
      <c r="E58" s="180"/>
      <c r="F58" s="180"/>
      <c r="G58" s="180">
        <f>'将来負担比率（分子）の構造'!J$50</f>
        <v>6689</v>
      </c>
      <c r="H58" s="180"/>
      <c r="I58" s="180"/>
      <c r="J58" s="180">
        <f>'将来負担比率（分子）の構造'!K$50</f>
        <v>7148</v>
      </c>
      <c r="K58" s="180"/>
      <c r="L58" s="180"/>
      <c r="M58" s="180">
        <f>'将来負担比率（分子）の構造'!L$50</f>
        <v>7650</v>
      </c>
      <c r="N58" s="180"/>
      <c r="O58" s="180"/>
      <c r="P58" s="180">
        <f>'将来負担比率（分子）の構造'!M$50</f>
        <v>7415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205</v>
      </c>
      <c r="C61" s="180"/>
      <c r="D61" s="180"/>
      <c r="E61" s="180">
        <f>'将来負担比率（分子）の構造'!J$46</f>
        <v>54</v>
      </c>
      <c r="F61" s="180"/>
      <c r="G61" s="180"/>
      <c r="H61" s="180">
        <f>'将来負担比率（分子）の構造'!K$46</f>
        <v>191</v>
      </c>
      <c r="I61" s="180"/>
      <c r="J61" s="180"/>
      <c r="K61" s="180">
        <f>'将来負担比率（分子）の構造'!L$46</f>
        <v>92</v>
      </c>
      <c r="L61" s="180"/>
      <c r="M61" s="180"/>
      <c r="N61" s="180">
        <f>'将来負担比率（分子）の構造'!M$46</f>
        <v>31</v>
      </c>
      <c r="O61" s="180"/>
      <c r="P61" s="180"/>
    </row>
    <row r="62" spans="1:16" x14ac:dyDescent="0.15">
      <c r="A62" s="180" t="s">
        <v>34</v>
      </c>
      <c r="B62" s="180">
        <f>'将来負担比率（分子）の構造'!I$45</f>
        <v>4749</v>
      </c>
      <c r="C62" s="180"/>
      <c r="D62" s="180"/>
      <c r="E62" s="180">
        <f>'将来負担比率（分子）の構造'!J$45</f>
        <v>4349</v>
      </c>
      <c r="F62" s="180"/>
      <c r="G62" s="180"/>
      <c r="H62" s="180">
        <f>'将来負担比率（分子）の構造'!K$45</f>
        <v>4288</v>
      </c>
      <c r="I62" s="180"/>
      <c r="J62" s="180"/>
      <c r="K62" s="180">
        <f>'将来負担比率（分子）の構造'!L$45</f>
        <v>4106</v>
      </c>
      <c r="L62" s="180"/>
      <c r="M62" s="180"/>
      <c r="N62" s="180">
        <f>'将来負担比率（分子）の構造'!M$45</f>
        <v>3800</v>
      </c>
      <c r="O62" s="180"/>
      <c r="P62" s="180"/>
    </row>
    <row r="63" spans="1:16" x14ac:dyDescent="0.15">
      <c r="A63" s="180" t="s">
        <v>33</v>
      </c>
      <c r="B63" s="180">
        <f>'将来負担比率（分子）の構造'!I$44</f>
        <v>73</v>
      </c>
      <c r="C63" s="180"/>
      <c r="D63" s="180"/>
      <c r="E63" s="180">
        <f>'将来負担比率（分子）の構造'!J$44</f>
        <v>73</v>
      </c>
      <c r="F63" s="180"/>
      <c r="G63" s="180"/>
      <c r="H63" s="180">
        <f>'将来負担比率（分子）の構造'!K$44</f>
        <v>65</v>
      </c>
      <c r="I63" s="180"/>
      <c r="J63" s="180"/>
      <c r="K63" s="180">
        <f>'将来負担比率（分子）の構造'!L$44</f>
        <v>126</v>
      </c>
      <c r="L63" s="180"/>
      <c r="M63" s="180"/>
      <c r="N63" s="180">
        <f>'将来負担比率（分子）の構造'!M$44</f>
        <v>142</v>
      </c>
      <c r="O63" s="180"/>
      <c r="P63" s="180"/>
    </row>
    <row r="64" spans="1:16" x14ac:dyDescent="0.15">
      <c r="A64" s="180" t="s">
        <v>32</v>
      </c>
      <c r="B64" s="180">
        <f>'将来負担比率（分子）の構造'!I$43</f>
        <v>17710</v>
      </c>
      <c r="C64" s="180"/>
      <c r="D64" s="180"/>
      <c r="E64" s="180">
        <f>'将来負担比率（分子）の構造'!J$43</f>
        <v>16800</v>
      </c>
      <c r="F64" s="180"/>
      <c r="G64" s="180"/>
      <c r="H64" s="180">
        <f>'将来負担比率（分子）の構造'!K$43</f>
        <v>17699</v>
      </c>
      <c r="I64" s="180"/>
      <c r="J64" s="180"/>
      <c r="K64" s="180">
        <f>'将来負担比率（分子）の構造'!L$43</f>
        <v>16646</v>
      </c>
      <c r="L64" s="180"/>
      <c r="M64" s="180"/>
      <c r="N64" s="180">
        <f>'将来負担比率（分子）の構造'!M$43</f>
        <v>15575</v>
      </c>
      <c r="O64" s="180"/>
      <c r="P64" s="180"/>
    </row>
    <row r="65" spans="1:16" x14ac:dyDescent="0.15">
      <c r="A65" s="180" t="s">
        <v>31</v>
      </c>
      <c r="B65" s="180">
        <f>'将来負担比率（分子）の構造'!I$42</f>
        <v>40</v>
      </c>
      <c r="C65" s="180"/>
      <c r="D65" s="180"/>
      <c r="E65" s="180">
        <f>'将来負担比率（分子）の構造'!J$42</f>
        <v>29</v>
      </c>
      <c r="F65" s="180"/>
      <c r="G65" s="180"/>
      <c r="H65" s="180">
        <f>'将来負担比率（分子）の構造'!K$42</f>
        <v>22</v>
      </c>
      <c r="I65" s="180"/>
      <c r="J65" s="180"/>
      <c r="K65" s="180">
        <f>'将来負担比率（分子）の構造'!L$42</f>
        <v>15</v>
      </c>
      <c r="L65" s="180"/>
      <c r="M65" s="180"/>
      <c r="N65" s="180">
        <f>'将来負担比率（分子）の構造'!M$42</f>
        <v>8</v>
      </c>
      <c r="O65" s="180"/>
      <c r="P65" s="180"/>
    </row>
    <row r="66" spans="1:16" x14ac:dyDescent="0.15">
      <c r="A66" s="180" t="s">
        <v>30</v>
      </c>
      <c r="B66" s="180">
        <f>'将来負担比率（分子）の構造'!I$41</f>
        <v>21610</v>
      </c>
      <c r="C66" s="180"/>
      <c r="D66" s="180"/>
      <c r="E66" s="180">
        <f>'将来負担比率（分子）の構造'!J$41</f>
        <v>20645</v>
      </c>
      <c r="F66" s="180"/>
      <c r="G66" s="180"/>
      <c r="H66" s="180">
        <f>'将来負担比率（分子）の構造'!K$41</f>
        <v>20640</v>
      </c>
      <c r="I66" s="180"/>
      <c r="J66" s="180"/>
      <c r="K66" s="180">
        <f>'将来負担比率（分子）の構造'!L$41</f>
        <v>19534</v>
      </c>
      <c r="L66" s="180"/>
      <c r="M66" s="180"/>
      <c r="N66" s="180">
        <f>'将来負担比率（分子）の構造'!M$41</f>
        <v>18809</v>
      </c>
      <c r="O66" s="180"/>
      <c r="P66" s="180"/>
    </row>
    <row r="67" spans="1:16" x14ac:dyDescent="0.15">
      <c r="A67" s="180" t="s">
        <v>74</v>
      </c>
      <c r="B67" s="180" t="e">
        <f>NA()</f>
        <v>#N/A</v>
      </c>
      <c r="C67" s="180">
        <f>IF(ISNUMBER('将来負担比率（分子）の構造'!I$53), IF('将来負担比率（分子）の構造'!I$53 &lt; 0, 0, '将来負担比率（分子）の構造'!I$53), NA())</f>
        <v>4214</v>
      </c>
      <c r="D67" s="180" t="e">
        <f>NA()</f>
        <v>#N/A</v>
      </c>
      <c r="E67" s="180" t="e">
        <f>NA()</f>
        <v>#N/A</v>
      </c>
      <c r="F67" s="180">
        <f>IF(ISNUMBER('将来負担比率（分子）の構造'!J$53), IF('将来負担比率（分子）の構造'!J$53 &lt; 0, 0, '将来負担比率（分子）の構造'!J$53), NA())</f>
        <v>1835</v>
      </c>
      <c r="G67" s="180" t="e">
        <f>NA()</f>
        <v>#N/A</v>
      </c>
      <c r="H67" s="180" t="e">
        <f>NA()</f>
        <v>#N/A</v>
      </c>
      <c r="I67" s="180">
        <f>IF(ISNUMBER('将来負担比率（分子）の構造'!K$53), IF('将来負担比率（分子）の構造'!K$53 &lt; 0, 0, '将来負担比率（分子）の構造'!K$53), NA())</f>
        <v>2848</v>
      </c>
      <c r="J67" s="180" t="e">
        <f>NA()</f>
        <v>#N/A</v>
      </c>
      <c r="K67" s="180" t="e">
        <f>NA()</f>
        <v>#N/A</v>
      </c>
      <c r="L67" s="180">
        <f>IF(ISNUMBER('将来負担比率（分子）の構造'!L$53), IF('将来負担比率（分子）の構造'!L$53 &lt; 0, 0, '将来負担比率（分子）の構造'!L$53), NA())</f>
        <v>892</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1787</v>
      </c>
      <c r="C72" s="184">
        <f>基金残高に係る経年分析!G55</f>
        <v>1805</v>
      </c>
      <c r="D72" s="184">
        <f>基金残高に係る経年分析!H55</f>
        <v>1826</v>
      </c>
    </row>
    <row r="73" spans="1:16" x14ac:dyDescent="0.15">
      <c r="A73" s="183" t="s">
        <v>77</v>
      </c>
      <c r="B73" s="184">
        <f>基金残高に係る経年分析!F56</f>
        <v>683</v>
      </c>
      <c r="C73" s="184">
        <f>基金残高に係る経年分析!G56</f>
        <v>482</v>
      </c>
      <c r="D73" s="184">
        <f>基金残高に係る経年分析!H56</f>
        <v>276</v>
      </c>
    </row>
    <row r="74" spans="1:16" x14ac:dyDescent="0.15">
      <c r="A74" s="183" t="s">
        <v>78</v>
      </c>
      <c r="B74" s="184">
        <f>基金残高に係る経年分析!F57</f>
        <v>15723</v>
      </c>
      <c r="C74" s="184">
        <f>基金残高に係る経年分析!G57</f>
        <v>13959</v>
      </c>
      <c r="D74" s="184">
        <f>基金残高に係る経年分析!H57</f>
        <v>12362</v>
      </c>
    </row>
  </sheetData>
  <sheetProtection algorithmName="SHA-512" hashValue="ItuIEzcjzGe6eFgs6cRZvwEQscX6rrprsE1CgBJZ6OgwXfg5ERd1mmatfkXFi06Mo2R2FE/KLn+m4aup7CYItA==" saltValue="24LZAAJlVQciF7ivaldL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2020-09-18T08:09:51Z</cp:lastPrinted>
  <dcterms:created xsi:type="dcterms:W3CDTF">2020-02-10T02:23:46Z</dcterms:created>
  <dcterms:modified xsi:type="dcterms:W3CDTF">2020-09-23T00:06:35Z</dcterms:modified>
  <cp:category/>
</cp:coreProperties>
</file>