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99F5C85C-AF96-4E1D-9CC9-54E9B4C68439}" xr6:coauthVersionLast="36" xr6:coauthVersionMax="36" xr10:uidLastSave="{00000000-0000-0000-0000-000000000000}"/>
  <workbookProtection workbookAlgorithmName="SHA-512" workbookHashValue="GgCrMk10LNI0fGQBMk27HNNWUtgxWUOkx9Q8+4ls/ANy+HrsGxI1+HrSW9SgcwQeA0/j6imV33FyjbTC/di0qg==" workbookSaltValue="R+wkruGcLRg6q/Z0g/2MWA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火曜日測定!$A$4:$J$7</definedName>
    <definedName name="_xlnm._FilterDatabase" localSheetId="5" hidden="1">金曜日測定!$A$4:$J$7</definedName>
    <definedName name="_xlnm._FilterDatabase" localSheetId="1" hidden="1">月曜日測定!$A$4:$J$7</definedName>
    <definedName name="_xlnm._FilterDatabase" localSheetId="3" hidden="1">水曜日測定!$A$4:$S$11</definedName>
    <definedName name="_xlnm._FilterDatabase" localSheetId="0" hidden="1">毎日測定!$A$4:$O$34</definedName>
    <definedName name="_xlnm._FilterDatabase" localSheetId="4" hidden="1">木曜日測定!$A$4:$J$8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水曜日測定!$A$2:$S$11</definedName>
    <definedName name="_xlnm.Print_Area" localSheetId="0">毎日測定!$A$2:$G$36</definedName>
    <definedName name="_xlnm.Print_Area" localSheetId="4">木曜日測定!$A$2:$J$11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6" l="1"/>
  <c r="A4" i="6" s="1"/>
  <c r="B4" i="6" s="1"/>
  <c r="A5" i="6" l="1"/>
  <c r="A6" i="6" s="1"/>
  <c r="A7" i="6" s="1"/>
  <c r="A4" i="1"/>
  <c r="K1" i="1" l="1"/>
  <c r="C1" i="5"/>
  <c r="A4" i="5" s="1"/>
  <c r="A5" i="5" s="1"/>
  <c r="A6" i="5" s="1"/>
  <c r="A7" i="5" s="1"/>
  <c r="A8" i="5" s="1"/>
  <c r="W1" i="4"/>
  <c r="A4" i="4" s="1"/>
  <c r="A5" i="4" s="1"/>
  <c r="A6" i="4" s="1"/>
  <c r="A7" i="4" s="1"/>
  <c r="A8" i="4" s="1"/>
  <c r="C1" i="3"/>
  <c r="A4" i="3" s="1"/>
  <c r="N1" i="2"/>
  <c r="B4" i="3" l="1"/>
  <c r="A5" i="3"/>
  <c r="A6" i="3" s="1"/>
  <c r="A7" i="3" s="1"/>
  <c r="A4" i="2"/>
  <c r="B4" i="4"/>
  <c r="B4" i="2" l="1"/>
  <c r="A5" i="2"/>
  <c r="A6" i="2" s="1"/>
  <c r="A7" i="2" s="1"/>
  <c r="B4" i="5"/>
  <c r="B5" i="5" l="1"/>
  <c r="B5" i="4"/>
  <c r="B5" i="6" l="1"/>
  <c r="B5" i="2" l="1"/>
  <c r="B5" i="3"/>
  <c r="B6" i="5" l="1"/>
  <c r="B6" i="4"/>
  <c r="B6" i="6" l="1"/>
  <c r="B6" i="2" l="1"/>
  <c r="B6" i="3"/>
  <c r="B4" i="1"/>
  <c r="B7" i="5" l="1"/>
  <c r="B7" i="4"/>
  <c r="A5" i="1"/>
  <c r="B5" i="1" s="1"/>
  <c r="A6" i="1" l="1"/>
  <c r="A7" i="1" s="1"/>
  <c r="A8" i="1" s="1"/>
  <c r="B7" i="6"/>
  <c r="A9" i="1" l="1"/>
  <c r="B9" i="1" s="1"/>
  <c r="B8" i="1"/>
  <c r="B6" i="1"/>
  <c r="B7" i="1"/>
  <c r="A10" i="1" l="1"/>
  <c r="A11" i="1" l="1"/>
  <c r="B10" i="1"/>
  <c r="A12" i="1" l="1"/>
  <c r="B11" i="1"/>
  <c r="B12" i="1" l="1"/>
  <c r="A13" i="1"/>
  <c r="B7" i="2"/>
  <c r="B8" i="5"/>
  <c r="B7" i="3"/>
  <c r="B13" i="1" l="1"/>
  <c r="A14" i="1"/>
  <c r="B8" i="4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  <c r="A33" i="1"/>
  <c r="B33" i="1" s="1"/>
</calcChain>
</file>

<file path=xl/sharedStrings.xml><?xml version="1.0" encoding="utf-8"?>
<sst xmlns="http://schemas.openxmlformats.org/spreadsheetml/2006/main" count="154" uniqueCount="63">
  <si>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</si>
  <si>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</si>
  <si>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</si>
  <si>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</si>
  <si>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</si>
  <si>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</si>
  <si>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</si>
  <si>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</si>
  <si>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</si>
  <si>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</si>
  <si>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</si>
  <si>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</si>
  <si>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</si>
  <si>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</si>
  <si>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</si>
  <si>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</si>
  <si>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</si>
  <si>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</si>
  <si>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</si>
  <si>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</si>
  <si>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</si>
  <si>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</si>
  <si>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</si>
  <si>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</si>
  <si>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</si>
  <si>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</si>
  <si>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</si>
  <si>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</si>
  <si>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</si>
  <si>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</si>
  <si>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</si>
  <si>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</si>
  <si>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</si>
  <si>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</si>
  <si>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</si>
  <si>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</si>
  <si>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</si>
  <si>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</si>
  <si>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</si>
  <si>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</si>
  <si>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</si>
  <si>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</si>
  <si>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</si>
  <si>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</si>
  <si>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</si>
  <si>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</si>
  <si>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</si>
  <si>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</si>
  <si>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</si>
  <si>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t>桂島ステイ
ステーション</t>
    <rPh sb="0" eb="1">
      <t>カツラ</t>
    </rPh>
    <rPh sb="1" eb="2">
      <t>シマ</t>
    </rPh>
    <phoneticPr fontId="12"/>
  </si>
  <si>
    <t>桂島桟橋</t>
    <rPh sb="0" eb="1">
      <t>カツラ</t>
    </rPh>
    <rPh sb="1" eb="2">
      <t>シマ</t>
    </rPh>
    <rPh sb="2" eb="4">
      <t>サンバシ</t>
    </rPh>
    <phoneticPr fontId="12"/>
  </si>
  <si>
    <t>石浜桟橋</t>
    <rPh sb="0" eb="2">
      <t>イシハマ</t>
    </rPh>
    <rPh sb="2" eb="4">
      <t>サンバシ</t>
    </rPh>
    <phoneticPr fontId="12"/>
  </si>
  <si>
    <t>寒風沢ステイ
ステーション</t>
    <rPh sb="0" eb="2">
      <t>カンプウ</t>
    </rPh>
    <rPh sb="2" eb="3">
      <t>サワ</t>
    </rPh>
    <phoneticPr fontId="12"/>
  </si>
  <si>
    <t>寒風沢桟橋</t>
    <rPh sb="0" eb="2">
      <t>カンプウ</t>
    </rPh>
    <rPh sb="2" eb="3">
      <t>サワ</t>
    </rPh>
    <rPh sb="3" eb="5">
      <t>サンバシ</t>
    </rPh>
    <phoneticPr fontId="12"/>
  </si>
  <si>
    <t>朴島桟橋</t>
    <rPh sb="0" eb="1">
      <t>ホオ</t>
    </rPh>
    <rPh sb="1" eb="2">
      <t>シマ</t>
    </rPh>
    <rPh sb="2" eb="4">
      <t>サンバシ</t>
    </rPh>
    <phoneticPr fontId="12"/>
  </si>
  <si>
    <t>野々島桟橋</t>
    <rPh sb="0" eb="1">
      <t>ノ</t>
    </rPh>
    <rPh sb="2" eb="3">
      <t>シマ</t>
    </rPh>
    <rPh sb="3" eb="5">
      <t>サンバシ</t>
    </rPh>
    <phoneticPr fontId="12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</si>
  <si>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2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</si>
  <si>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2"/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</si>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</sst>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&quot;μsv/h&quot;"/>
    <numFmt numFmtId="177" formatCode="0.000&quot;μSv／h&quot;"/>
    <numFmt numFmtId="178" formatCode="0.000&quot;μSv/h&quot;"/>
    <numFmt numFmtId="179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176" fontId="1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9" fontId="1" fillId="0" borderId="0" xfId="1" applyNumberFormat="1">
      <alignment vertical="center"/>
    </xf>
    <xf numFmtId="0" fontId="8" fillId="4" borderId="3" xfId="2" applyFont="1" applyFill="1" applyBorder="1" applyAlignment="1">
      <alignment horizontal="distributed" vertical="center" shrinkToFit="1"/>
    </xf>
    <xf numFmtId="17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4" borderId="1" xfId="0" applyFont="1" applyFill="1" applyBorder="1" applyAlignment="1">
      <alignment horizontal="distributed" vertical="center" wrapText="1"/>
    </xf>
    <xf numFmtId="0" fontId="13" fillId="4" borderId="1" xfId="0" applyFont="1" applyFill="1" applyBorder="1" applyAlignment="1">
      <alignment horizontal="distributed" vertical="center" shrinkToFit="1"/>
    </xf>
    <xf numFmtId="0" fontId="13" fillId="4" borderId="1" xfId="0" applyFont="1" applyFill="1" applyBorder="1" applyAlignment="1">
      <alignment horizontal="distributed" vertical="center" wrapText="1" shrinkToFit="1"/>
    </xf>
    <xf numFmtId="0" fontId="13" fillId="4" borderId="1" xfId="0" applyFont="1" applyFill="1" applyBorder="1" applyAlignment="1">
      <alignment vertical="center" wrapText="1" shrinkToFit="1"/>
    </xf>
    <xf numFmtId="178" fontId="13" fillId="0" borderId="1" xfId="0" applyNumberFormat="1" applyFont="1" applyFill="1" applyBorder="1" applyAlignment="1">
      <alignment horizontal="center" vertical="center" shrinkToFit="1"/>
    </xf>
    <xf numFmtId="0" fontId="14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K36"/>
  <sheetViews>
    <sheetView tabSelected="1" view="pageBreakPreview" zoomScale="70" zoomScaleNormal="55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G2"/>
    </sheetView>
  </sheetViews>
  <sheetFormatPr defaultRowHeight="18.75" x14ac:dyDescent="0.4"/>
  <cols>
    <col min="1" max="2" width="11.2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1" x14ac:dyDescent="0.4">
      <c r="D1" s="1"/>
      <c r="E1" s="1"/>
      <c r="F1" s="1"/>
      <c r="G1" s="1"/>
      <c r="I1" s="3">
        <v>2020</v>
      </c>
      <c r="J1" s="3"/>
      <c r="K1" s="20">
        <f>DATE(I1,4,1)</f>
        <v>43922</v>
      </c>
    </row>
    <row r="2" spans="1:11" ht="46.5" customHeight="1" x14ac:dyDescent="0.4">
      <c r="A2" s="32" t="s">
        <v>59</v>
      </c>
      <c r="B2" s="32"/>
      <c r="C2" s="32"/>
      <c r="D2" s="32"/>
      <c r="E2" s="32"/>
      <c r="F2" s="32"/>
      <c r="G2" s="32"/>
    </row>
    <row r="3" spans="1:11" ht="36" x14ac:dyDescent="0.4">
      <c r="A3" s="30" t="s">
        <v>0</v>
      </c>
      <c r="B3" s="31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1" x14ac:dyDescent="0.4">
      <c r="A4" s="5">
        <f>K1</f>
        <v>43922</v>
      </c>
      <c r="B4" s="5" t="str">
        <f>TEXT(A4,"(aaa)")</f>
        <v>(水)</v>
      </c>
      <c r="C4" s="8">
        <v>0.04</v>
      </c>
      <c r="D4" s="8">
        <v>4.7E-2</v>
      </c>
      <c r="E4" s="8">
        <v>0.05</v>
      </c>
      <c r="F4" s="8">
        <v>4.1000000000000002E-2</v>
      </c>
      <c r="G4" s="8">
        <v>5.0999999999999997E-2</v>
      </c>
    </row>
    <row r="5" spans="1:11" x14ac:dyDescent="0.4">
      <c r="A5" s="5">
        <f>A4+1</f>
        <v>43923</v>
      </c>
      <c r="B5" s="5" t="str">
        <f>TEXT(A5,"(aaa)")</f>
        <v>(木)</v>
      </c>
      <c r="C5" s="8">
        <v>4.8000000000000001E-2</v>
      </c>
      <c r="D5" s="8">
        <v>5.6000000000000001E-2</v>
      </c>
      <c r="E5" s="8">
        <v>5.0999999999999997E-2</v>
      </c>
      <c r="F5" s="8">
        <v>4.4999999999999998E-2</v>
      </c>
      <c r="G5" s="8">
        <v>4.3999999999999997E-2</v>
      </c>
    </row>
    <row r="6" spans="1:11" x14ac:dyDescent="0.4">
      <c r="A6" s="5">
        <f t="shared" ref="A6:A33" si="0">A5+1</f>
        <v>43924</v>
      </c>
      <c r="B6" s="5" t="str">
        <f t="shared" ref="B6:B33" si="1">TEXT(A6,"(aaa)")</f>
        <v>(金)</v>
      </c>
      <c r="C6" s="8">
        <v>4.1000000000000002E-2</v>
      </c>
      <c r="D6" s="8">
        <v>4.3999999999999997E-2</v>
      </c>
      <c r="E6" s="8">
        <v>0.04</v>
      </c>
      <c r="F6" s="8">
        <v>3.3000000000000002E-2</v>
      </c>
      <c r="G6" s="8">
        <v>4.2000000000000003E-2</v>
      </c>
    </row>
    <row r="7" spans="1:11" x14ac:dyDescent="0.4">
      <c r="A7" s="5">
        <f t="shared" si="0"/>
        <v>43925</v>
      </c>
      <c r="B7" s="5" t="str">
        <f t="shared" si="1"/>
        <v>(土)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</row>
    <row r="8" spans="1:11" x14ac:dyDescent="0.4">
      <c r="A8" s="5">
        <f t="shared" si="0"/>
        <v>43926</v>
      </c>
      <c r="B8" s="5" t="str">
        <f t="shared" si="1"/>
        <v>(日)</v>
      </c>
      <c r="C8" s="8" t="s">
        <v>46</v>
      </c>
      <c r="D8" s="8" t="s">
        <v>46</v>
      </c>
      <c r="E8" s="8" t="s">
        <v>46</v>
      </c>
      <c r="F8" s="8" t="s">
        <v>46</v>
      </c>
      <c r="G8" s="8" t="s">
        <v>46</v>
      </c>
    </row>
    <row r="9" spans="1:11" x14ac:dyDescent="0.4">
      <c r="A9" s="5">
        <f t="shared" si="0"/>
        <v>43927</v>
      </c>
      <c r="B9" s="5" t="str">
        <f t="shared" si="1"/>
        <v>(月)</v>
      </c>
      <c r="C9" s="8">
        <v>4.3999999999999997E-2</v>
      </c>
      <c r="D9" s="8">
        <v>5.1999999999999998E-2</v>
      </c>
      <c r="E9" s="8">
        <v>4.1000000000000002E-2</v>
      </c>
      <c r="F9" s="8">
        <v>3.7999999999999999E-2</v>
      </c>
      <c r="G9" s="8">
        <v>4.2999999999999997E-2</v>
      </c>
    </row>
    <row r="10" spans="1:11" x14ac:dyDescent="0.4">
      <c r="A10" s="5">
        <f t="shared" si="0"/>
        <v>43928</v>
      </c>
      <c r="B10" s="5" t="str">
        <f t="shared" si="1"/>
        <v>(火)</v>
      </c>
      <c r="C10" s="8">
        <v>4.2999999999999997E-2</v>
      </c>
      <c r="D10" s="8">
        <v>4.5999999999999999E-2</v>
      </c>
      <c r="E10" s="8">
        <v>4.2000000000000003E-2</v>
      </c>
      <c r="F10" s="8">
        <v>4.2999999999999997E-2</v>
      </c>
      <c r="G10" s="8">
        <v>3.9E-2</v>
      </c>
    </row>
    <row r="11" spans="1:11" x14ac:dyDescent="0.4">
      <c r="A11" s="5">
        <f t="shared" si="0"/>
        <v>43929</v>
      </c>
      <c r="B11" s="5" t="str">
        <f t="shared" si="1"/>
        <v>(水)</v>
      </c>
      <c r="C11" s="8">
        <v>3.9E-2</v>
      </c>
      <c r="D11" s="8">
        <v>0.05</v>
      </c>
      <c r="E11" s="8">
        <v>4.4999999999999998E-2</v>
      </c>
      <c r="F11" s="8">
        <v>3.5999999999999997E-2</v>
      </c>
      <c r="G11" s="8">
        <v>4.5999999999999999E-2</v>
      </c>
    </row>
    <row r="12" spans="1:11" x14ac:dyDescent="0.4">
      <c r="A12" s="5">
        <f t="shared" si="0"/>
        <v>43930</v>
      </c>
      <c r="B12" s="5" t="str">
        <f t="shared" si="1"/>
        <v>(木)</v>
      </c>
      <c r="C12" s="8">
        <v>4.2999999999999997E-2</v>
      </c>
      <c r="D12" s="8">
        <v>4.3999999999999997E-2</v>
      </c>
      <c r="E12" s="8">
        <v>4.1000000000000002E-2</v>
      </c>
      <c r="F12" s="8">
        <v>3.5999999999999997E-2</v>
      </c>
      <c r="G12" s="8">
        <v>4.2999999999999997E-2</v>
      </c>
    </row>
    <row r="13" spans="1:11" x14ac:dyDescent="0.4">
      <c r="A13" s="5">
        <f t="shared" si="0"/>
        <v>43931</v>
      </c>
      <c r="B13" s="5" t="str">
        <f t="shared" si="1"/>
        <v>(金)</v>
      </c>
      <c r="C13" s="8">
        <v>4.3999999999999997E-2</v>
      </c>
      <c r="D13" s="8">
        <v>4.5999999999999999E-2</v>
      </c>
      <c r="E13" s="8">
        <v>0.04</v>
      </c>
      <c r="F13" s="8">
        <v>3.3000000000000002E-2</v>
      </c>
      <c r="G13" s="8">
        <v>4.2000000000000003E-2</v>
      </c>
    </row>
    <row r="14" spans="1:11" x14ac:dyDescent="0.4">
      <c r="A14" s="5">
        <f t="shared" si="0"/>
        <v>43932</v>
      </c>
      <c r="B14" s="5" t="str">
        <f t="shared" si="1"/>
        <v>(土)</v>
      </c>
      <c r="C14" s="8" t="s">
        <v>46</v>
      </c>
      <c r="D14" s="8" t="s">
        <v>46</v>
      </c>
      <c r="E14" s="8" t="s">
        <v>46</v>
      </c>
      <c r="F14" s="8" t="s">
        <v>46</v>
      </c>
      <c r="G14" s="8" t="s">
        <v>46</v>
      </c>
    </row>
    <row r="15" spans="1:11" x14ac:dyDescent="0.4">
      <c r="A15" s="5">
        <f t="shared" si="0"/>
        <v>43933</v>
      </c>
      <c r="B15" s="5" t="str">
        <f t="shared" si="1"/>
        <v>(日)</v>
      </c>
      <c r="C15" s="8" t="s">
        <v>46</v>
      </c>
      <c r="D15" s="8" t="s">
        <v>46</v>
      </c>
      <c r="E15" s="8" t="s">
        <v>46</v>
      </c>
      <c r="F15" s="8" t="s">
        <v>46</v>
      </c>
      <c r="G15" s="8" t="s">
        <v>46</v>
      </c>
    </row>
    <row r="16" spans="1:11" x14ac:dyDescent="0.4">
      <c r="A16" s="5">
        <f t="shared" si="0"/>
        <v>43934</v>
      </c>
      <c r="B16" s="5" t="str">
        <f t="shared" si="1"/>
        <v>(月)</v>
      </c>
      <c r="C16" s="8">
        <v>5.1999999999999998E-2</v>
      </c>
      <c r="D16" s="8">
        <v>5.7000000000000002E-2</v>
      </c>
      <c r="E16" s="8">
        <v>5.1999999999999998E-2</v>
      </c>
      <c r="F16" s="8">
        <v>0.04</v>
      </c>
      <c r="G16" s="8">
        <v>4.8000000000000001E-2</v>
      </c>
    </row>
    <row r="17" spans="1:7" x14ac:dyDescent="0.4">
      <c r="A17" s="5">
        <f t="shared" si="0"/>
        <v>43935</v>
      </c>
      <c r="B17" s="5" t="str">
        <f t="shared" si="1"/>
        <v>(火)</v>
      </c>
      <c r="C17" s="8">
        <v>0.04</v>
      </c>
      <c r="D17" s="8">
        <v>5.2999999999999999E-2</v>
      </c>
      <c r="E17" s="8">
        <v>4.1000000000000002E-2</v>
      </c>
      <c r="F17" s="8">
        <v>0.04</v>
      </c>
      <c r="G17" s="8">
        <v>3.1E-2</v>
      </c>
    </row>
    <row r="18" spans="1:7" x14ac:dyDescent="0.4">
      <c r="A18" s="5">
        <f t="shared" si="0"/>
        <v>43936</v>
      </c>
      <c r="B18" s="5" t="str">
        <f t="shared" si="1"/>
        <v>(水)</v>
      </c>
      <c r="C18" s="8">
        <v>0.04</v>
      </c>
      <c r="D18" s="8">
        <v>5.0999999999999997E-2</v>
      </c>
      <c r="E18" s="8">
        <v>3.6999999999999998E-2</v>
      </c>
      <c r="F18" s="8">
        <v>3.7999999999999999E-2</v>
      </c>
      <c r="G18" s="8">
        <v>4.7E-2</v>
      </c>
    </row>
    <row r="19" spans="1:7" x14ac:dyDescent="0.4">
      <c r="A19" s="5">
        <f t="shared" si="0"/>
        <v>43937</v>
      </c>
      <c r="B19" s="5" t="str">
        <f t="shared" si="1"/>
        <v>(木)</v>
      </c>
      <c r="C19" s="8">
        <v>4.2999999999999997E-2</v>
      </c>
      <c r="D19" s="8">
        <v>4.4999999999999998E-2</v>
      </c>
      <c r="E19" s="8">
        <v>3.6999999999999998E-2</v>
      </c>
      <c r="F19" s="8">
        <v>3.4000000000000002E-2</v>
      </c>
      <c r="G19" s="8">
        <v>4.2000000000000003E-2</v>
      </c>
    </row>
    <row r="20" spans="1:7" x14ac:dyDescent="0.4">
      <c r="A20" s="5">
        <f t="shared" si="0"/>
        <v>43938</v>
      </c>
      <c r="B20" s="5" t="str">
        <f t="shared" si="1"/>
        <v>(金)</v>
      </c>
      <c r="C20" s="8">
        <v>4.1000000000000002E-2</v>
      </c>
      <c r="D20" s="8">
        <v>4.5999999999999999E-2</v>
      </c>
      <c r="E20" s="8">
        <v>4.1000000000000002E-2</v>
      </c>
      <c r="F20" s="8">
        <v>3.4000000000000002E-2</v>
      </c>
      <c r="G20" s="8">
        <v>4.3999999999999997E-2</v>
      </c>
    </row>
    <row r="21" spans="1:7" x14ac:dyDescent="0.4">
      <c r="A21" s="5">
        <f t="shared" si="0"/>
        <v>43939</v>
      </c>
      <c r="B21" s="5" t="str">
        <f t="shared" si="1"/>
        <v>(土)</v>
      </c>
      <c r="C21" s="8" t="s">
        <v>46</v>
      </c>
      <c r="D21" s="8" t="s">
        <v>46</v>
      </c>
      <c r="E21" s="8" t="s">
        <v>46</v>
      </c>
      <c r="F21" s="8" t="s">
        <v>46</v>
      </c>
      <c r="G21" s="8" t="s">
        <v>46</v>
      </c>
    </row>
    <row r="22" spans="1:7" x14ac:dyDescent="0.4">
      <c r="A22" s="5">
        <f t="shared" si="0"/>
        <v>43940</v>
      </c>
      <c r="B22" s="5" t="str">
        <f t="shared" si="1"/>
        <v>(日)</v>
      </c>
      <c r="C22" s="8" t="s">
        <v>46</v>
      </c>
      <c r="D22" s="8" t="s">
        <v>46</v>
      </c>
      <c r="E22" s="8" t="s">
        <v>46</v>
      </c>
      <c r="F22" s="8" t="s">
        <v>46</v>
      </c>
      <c r="G22" s="8" t="s">
        <v>46</v>
      </c>
    </row>
    <row r="23" spans="1:7" x14ac:dyDescent="0.4">
      <c r="A23" s="5">
        <f t="shared" si="0"/>
        <v>43941</v>
      </c>
      <c r="B23" s="5" t="str">
        <f t="shared" si="1"/>
        <v>(月)</v>
      </c>
      <c r="C23" s="8">
        <v>4.1000000000000002E-2</v>
      </c>
      <c r="D23" s="8">
        <v>4.5999999999999999E-2</v>
      </c>
      <c r="E23" s="8">
        <v>4.1000000000000002E-2</v>
      </c>
      <c r="F23" s="8">
        <v>3.4000000000000002E-2</v>
      </c>
      <c r="G23" s="8">
        <v>4.3999999999999997E-2</v>
      </c>
    </row>
    <row r="24" spans="1:7" x14ac:dyDescent="0.4">
      <c r="A24" s="5">
        <f t="shared" si="0"/>
        <v>43942</v>
      </c>
      <c r="B24" s="5" t="str">
        <f t="shared" si="1"/>
        <v>(火)</v>
      </c>
      <c r="C24" s="8">
        <v>4.5999999999999999E-2</v>
      </c>
      <c r="D24" s="8">
        <v>0.05</v>
      </c>
      <c r="E24" s="8">
        <v>4.5999999999999999E-2</v>
      </c>
      <c r="F24" s="8">
        <v>3.9E-2</v>
      </c>
      <c r="G24" s="8">
        <v>4.8000000000000001E-2</v>
      </c>
    </row>
    <row r="25" spans="1:7" x14ac:dyDescent="0.4">
      <c r="A25" s="5">
        <f t="shared" si="0"/>
        <v>43943</v>
      </c>
      <c r="B25" s="5" t="str">
        <f t="shared" si="1"/>
        <v>(水)</v>
      </c>
      <c r="C25" s="8">
        <v>4.9000000000000002E-2</v>
      </c>
      <c r="D25" s="8">
        <v>4.2999999999999997E-2</v>
      </c>
      <c r="E25" s="8">
        <v>4.1000000000000002E-2</v>
      </c>
      <c r="F25" s="8">
        <v>3.4000000000000002E-2</v>
      </c>
      <c r="G25" s="8">
        <v>4.7E-2</v>
      </c>
    </row>
    <row r="26" spans="1:7" x14ac:dyDescent="0.4">
      <c r="A26" s="5">
        <f t="shared" si="0"/>
        <v>43944</v>
      </c>
      <c r="B26" s="5" t="str">
        <f t="shared" si="1"/>
        <v>(木)</v>
      </c>
      <c r="C26" s="8">
        <v>4.3999999999999997E-2</v>
      </c>
      <c r="D26" s="8">
        <v>4.4999999999999998E-2</v>
      </c>
      <c r="E26" s="8">
        <v>4.2000000000000003E-2</v>
      </c>
      <c r="F26" s="8">
        <v>3.9E-2</v>
      </c>
      <c r="G26" s="8">
        <v>4.4999999999999998E-2</v>
      </c>
    </row>
    <row r="27" spans="1:7" x14ac:dyDescent="0.4">
      <c r="A27" s="5">
        <f t="shared" si="0"/>
        <v>43945</v>
      </c>
      <c r="B27" s="5" t="str">
        <f t="shared" si="1"/>
        <v>(金)</v>
      </c>
      <c r="C27" s="8">
        <v>4.2000000000000003E-2</v>
      </c>
      <c r="D27" s="8">
        <v>4.8000000000000001E-2</v>
      </c>
      <c r="E27" s="8">
        <v>4.5999999999999999E-2</v>
      </c>
      <c r="F27" s="8">
        <v>3.5000000000000003E-2</v>
      </c>
      <c r="G27" s="8">
        <v>3.3000000000000002E-2</v>
      </c>
    </row>
    <row r="28" spans="1:7" x14ac:dyDescent="0.4">
      <c r="A28" s="5">
        <f t="shared" si="0"/>
        <v>43946</v>
      </c>
      <c r="B28" s="5" t="str">
        <f t="shared" si="1"/>
        <v>(土)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</row>
    <row r="29" spans="1:7" x14ac:dyDescent="0.4">
      <c r="A29" s="5">
        <f t="shared" si="0"/>
        <v>43947</v>
      </c>
      <c r="B29" s="5" t="str">
        <f t="shared" si="1"/>
        <v>(日)</v>
      </c>
      <c r="C29" s="8" t="s">
        <v>46</v>
      </c>
      <c r="D29" s="8" t="s">
        <v>46</v>
      </c>
      <c r="E29" s="8" t="s">
        <v>46</v>
      </c>
      <c r="F29" s="8" t="s">
        <v>46</v>
      </c>
      <c r="G29" s="8" t="s">
        <v>46</v>
      </c>
    </row>
    <row r="30" spans="1:7" x14ac:dyDescent="0.4">
      <c r="A30" s="5">
        <f t="shared" si="0"/>
        <v>43948</v>
      </c>
      <c r="B30" s="5" t="str">
        <f t="shared" si="1"/>
        <v>(月)</v>
      </c>
      <c r="C30" s="8">
        <v>0.04</v>
      </c>
      <c r="D30" s="8">
        <v>0.05</v>
      </c>
      <c r="E30" s="8">
        <v>4.1000000000000002E-2</v>
      </c>
      <c r="F30" s="8">
        <v>3.5000000000000003E-2</v>
      </c>
      <c r="G30" s="8">
        <v>5.6000000000000001E-2</v>
      </c>
    </row>
    <row r="31" spans="1:7" x14ac:dyDescent="0.4">
      <c r="A31" s="5">
        <f t="shared" si="0"/>
        <v>43949</v>
      </c>
      <c r="B31" s="5" t="str">
        <f t="shared" si="1"/>
        <v>(火)</v>
      </c>
      <c r="C31" s="8">
        <v>4.2000000000000003E-2</v>
      </c>
      <c r="D31" s="8">
        <v>4.5999999999999999E-2</v>
      </c>
      <c r="E31" s="8">
        <v>4.2000000000000003E-2</v>
      </c>
      <c r="F31" s="8">
        <v>3.6999999999999998E-2</v>
      </c>
      <c r="G31" s="8">
        <v>5.5E-2</v>
      </c>
    </row>
    <row r="32" spans="1:7" x14ac:dyDescent="0.4">
      <c r="A32" s="5">
        <f t="shared" si="0"/>
        <v>43950</v>
      </c>
      <c r="B32" s="5" t="str">
        <f t="shared" si="1"/>
        <v>(水)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</row>
    <row r="33" spans="1:7" x14ac:dyDescent="0.4">
      <c r="A33" s="5">
        <f t="shared" si="0"/>
        <v>43951</v>
      </c>
      <c r="B33" s="5" t="str">
        <f t="shared" si="1"/>
        <v>(木)</v>
      </c>
      <c r="C33" s="8">
        <v>3.9E-2</v>
      </c>
      <c r="D33" s="8">
        <v>5.1999999999999998E-2</v>
      </c>
      <c r="E33" s="8">
        <v>4.7E-2</v>
      </c>
      <c r="F33" s="8">
        <v>3.9E-2</v>
      </c>
      <c r="G33" s="8">
        <v>4.2000000000000003E-2</v>
      </c>
    </row>
    <row r="34" spans="1:7" ht="24" customHeight="1" x14ac:dyDescent="0.4">
      <c r="A34" s="29" t="s">
        <v>58</v>
      </c>
      <c r="B34" s="29"/>
      <c r="C34" s="29"/>
      <c r="D34" s="29"/>
      <c r="E34" s="29"/>
      <c r="F34" s="29"/>
      <c r="G34" s="29"/>
    </row>
    <row r="35" spans="1:7" ht="24" customHeight="1" x14ac:dyDescent="0.4">
      <c r="A35" t="s">
        <v>47</v>
      </c>
      <c r="B35" s="2"/>
    </row>
    <row r="36" spans="1:7" ht="24" customHeight="1" x14ac:dyDescent="0.4">
      <c r="A36" t="s">
        <v>48</v>
      </c>
    </row>
  </sheetData>
  <sheetProtection algorithmName="SHA-512" hashValue="Dq/zDqOli7I2ZWTJZW3Y8+43U9ZHJYx1Zm9Px8MpONgX3l2OOFSPxIm2y7BOxqekmv+G3ut1tKQSzIpzxqKb2w==" saltValue="mOU8tIT1A/Ebu3Y1qcgqaQ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8.75" x14ac:dyDescent="0.4"/>
  <cols>
    <col min="1" max="2" width="12.5" customWidth="1"/>
    <col min="3" max="10" width="17.875" style="13" customWidth="1"/>
  </cols>
  <sheetData>
    <row r="1" spans="1:14" x14ac:dyDescent="0.4">
      <c r="L1" s="3">
        <v>2020</v>
      </c>
      <c r="M1" s="3"/>
      <c r="N1" s="14">
        <f>DATE(火曜日測定!A1,4,1)</f>
        <v>43922</v>
      </c>
    </row>
    <row r="2" spans="1:14" ht="46.5" customHeight="1" x14ac:dyDescent="0.4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4">
      <c r="A3" s="30" t="s">
        <v>0</v>
      </c>
      <c r="B3" s="31"/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4" x14ac:dyDescent="0.4">
      <c r="A4" s="5">
        <f>N1+5</f>
        <v>43927</v>
      </c>
      <c r="B4" s="5" t="str">
        <f t="shared" ref="B4:B7" si="0">TEXT(A4,"(aaa)")</f>
        <v>(月)</v>
      </c>
      <c r="C4" s="16">
        <v>5.4200000000000005E-2</v>
      </c>
      <c r="D4" s="16">
        <v>4.4799999999999993E-2</v>
      </c>
      <c r="E4" s="16">
        <v>3.1800000000000002E-2</v>
      </c>
      <c r="F4" s="16">
        <v>5.1200000000000002E-2</v>
      </c>
      <c r="G4" s="16">
        <v>4.1600000000000005E-2</v>
      </c>
      <c r="H4" s="16">
        <v>3.5400000000000001E-2</v>
      </c>
      <c r="I4" s="16">
        <v>5.0599999999999999E-2</v>
      </c>
      <c r="J4" s="16">
        <v>3.8800000000000001E-2</v>
      </c>
    </row>
    <row r="5" spans="1:14" x14ac:dyDescent="0.4">
      <c r="A5" s="5">
        <f>A4+7</f>
        <v>43934</v>
      </c>
      <c r="B5" s="5" t="str">
        <f t="shared" si="0"/>
        <v>(月)</v>
      </c>
      <c r="C5" s="16">
        <v>5.4799999999999995E-2</v>
      </c>
      <c r="D5" s="16">
        <v>4.5999999999999999E-2</v>
      </c>
      <c r="E5" s="16">
        <v>4.2000000000000003E-2</v>
      </c>
      <c r="F5" s="16">
        <v>4.8599999999999997E-2</v>
      </c>
      <c r="G5" s="16">
        <v>4.7200000000000006E-2</v>
      </c>
      <c r="H5" s="16">
        <v>3.6600000000000008E-2</v>
      </c>
      <c r="I5" s="16">
        <v>5.5199999999999992E-2</v>
      </c>
      <c r="J5" s="16">
        <v>3.7400000000000003E-2</v>
      </c>
    </row>
    <row r="6" spans="1:14" x14ac:dyDescent="0.4">
      <c r="A6" s="5">
        <f>A5+7</f>
        <v>43941</v>
      </c>
      <c r="B6" s="5" t="str">
        <f t="shared" si="0"/>
        <v>(月)</v>
      </c>
      <c r="C6" s="16">
        <v>5.5599999999999997E-2</v>
      </c>
      <c r="D6" s="16">
        <v>4.6599999999999996E-2</v>
      </c>
      <c r="E6" s="16">
        <v>3.4600000000000006E-2</v>
      </c>
      <c r="F6" s="16">
        <v>5.6799999999999996E-2</v>
      </c>
      <c r="G6" s="16">
        <v>3.9399999999999998E-2</v>
      </c>
      <c r="H6" s="16">
        <v>3.9800000000000002E-2</v>
      </c>
      <c r="I6" s="16">
        <v>5.4199999999999991E-2</v>
      </c>
      <c r="J6" s="16">
        <v>3.8199999999999998E-2</v>
      </c>
    </row>
    <row r="7" spans="1:14" x14ac:dyDescent="0.4">
      <c r="A7" s="5">
        <f>A6+7</f>
        <v>43948</v>
      </c>
      <c r="B7" s="5" t="str">
        <f t="shared" si="0"/>
        <v>(月)</v>
      </c>
      <c r="C7" s="16">
        <v>5.4600000000000003E-2</v>
      </c>
      <c r="D7" s="16">
        <v>0.05</v>
      </c>
      <c r="E7" s="16">
        <v>3.5400000000000001E-2</v>
      </c>
      <c r="F7" s="16">
        <v>5.3800000000000001E-2</v>
      </c>
      <c r="G7" s="16">
        <v>3.6000000000000004E-2</v>
      </c>
      <c r="H7" s="16">
        <v>3.1199999999999999E-2</v>
      </c>
      <c r="I7" s="16">
        <v>5.5600000000000004E-2</v>
      </c>
      <c r="J7" s="16">
        <v>3.8400000000000004E-2</v>
      </c>
    </row>
    <row r="8" spans="1:14" ht="24" customHeight="1" x14ac:dyDescent="0.4">
      <c r="A8" s="29" t="s">
        <v>58</v>
      </c>
      <c r="B8" s="29"/>
      <c r="C8" s="29"/>
      <c r="D8" s="29"/>
      <c r="E8" s="29"/>
      <c r="F8" s="29"/>
      <c r="G8" s="29"/>
      <c r="H8"/>
      <c r="I8"/>
      <c r="J8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8WjmotX3OaNS9tsUPxb+RRy7F98ytBVaajbvIx+eYF28GPA7Iilw18ZB4eHtt5t5PdCCs+VpEJi2PJuk0AE6yQ==" saltValue="8BfmbAJeSZPT+eivRe5ryA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9"/>
    </sheetView>
  </sheetViews>
  <sheetFormatPr defaultRowHeight="18.75" x14ac:dyDescent="0.4"/>
  <cols>
    <col min="1" max="2" width="12.5" customWidth="1"/>
    <col min="3" max="10" width="17.625" style="13" customWidth="1"/>
  </cols>
  <sheetData>
    <row r="1" spans="1:10" x14ac:dyDescent="0.4">
      <c r="A1" s="3">
        <v>2020</v>
      </c>
      <c r="B1" s="3"/>
      <c r="C1" s="14">
        <f>DATE(火曜日測定!A1,4,1)</f>
        <v>43922</v>
      </c>
    </row>
    <row r="2" spans="1:10" ht="46.5" customHeight="1" x14ac:dyDescent="0.4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9.5" x14ac:dyDescent="0.4">
      <c r="A3" s="30" t="s">
        <v>0</v>
      </c>
      <c r="B3" s="31"/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5" t="s">
        <v>21</v>
      </c>
    </row>
    <row r="4" spans="1:10" x14ac:dyDescent="0.4">
      <c r="A4" s="5">
        <f>C1+6</f>
        <v>43928</v>
      </c>
      <c r="B4" s="5" t="str">
        <f>TEXT(A4,"(aaa)")</f>
        <v>(火)</v>
      </c>
      <c r="C4" s="16">
        <v>4.5199999999999997E-2</v>
      </c>
      <c r="D4" s="16">
        <v>4.5399999999999996E-2</v>
      </c>
      <c r="E4" s="16">
        <v>4.6399999999999997E-2</v>
      </c>
      <c r="F4" s="16">
        <v>4.4999999999999998E-2</v>
      </c>
      <c r="G4" s="16">
        <v>4.3399999999999994E-2</v>
      </c>
      <c r="H4" s="16">
        <v>5.28E-2</v>
      </c>
      <c r="I4" s="16">
        <v>4.2400000000000007E-2</v>
      </c>
      <c r="J4" s="16">
        <v>4.1600000000000005E-2</v>
      </c>
    </row>
    <row r="5" spans="1:10" x14ac:dyDescent="0.4">
      <c r="A5" s="5">
        <f>A4+7</f>
        <v>43935</v>
      </c>
      <c r="B5" s="5" t="str">
        <f t="shared" ref="B5:B7" si="0">TEXT(A5,"(aaa)")</f>
        <v>(火)</v>
      </c>
      <c r="C5" s="16">
        <v>4.3600000000000007E-2</v>
      </c>
      <c r="D5" s="16">
        <v>3.6000000000000004E-2</v>
      </c>
      <c r="E5" s="16">
        <v>4.6599999999999996E-2</v>
      </c>
      <c r="F5" s="16">
        <v>4.4999999999999998E-2</v>
      </c>
      <c r="G5" s="16">
        <v>4.6799999999999994E-2</v>
      </c>
      <c r="H5" s="16">
        <v>5.3000000000000005E-2</v>
      </c>
      <c r="I5" s="16">
        <v>4.1400000000000006E-2</v>
      </c>
      <c r="J5" s="16">
        <v>4.2600000000000006E-2</v>
      </c>
    </row>
    <row r="6" spans="1:10" x14ac:dyDescent="0.4">
      <c r="A6" s="5">
        <f>A5+7</f>
        <v>43942</v>
      </c>
      <c r="B6" s="5" t="str">
        <f t="shared" si="0"/>
        <v>(火)</v>
      </c>
      <c r="C6" s="16">
        <v>4.3400000000000008E-2</v>
      </c>
      <c r="D6" s="16">
        <v>4.5999999999999999E-2</v>
      </c>
      <c r="E6" s="16">
        <v>4.5199999999999997E-2</v>
      </c>
      <c r="F6" s="16">
        <v>5.1799999999999999E-2</v>
      </c>
      <c r="G6" s="16">
        <v>4.5799999999999993E-2</v>
      </c>
      <c r="H6" s="16">
        <v>5.1200000000000002E-2</v>
      </c>
      <c r="I6" s="16">
        <v>4.2599999999999992E-2</v>
      </c>
      <c r="J6" s="16">
        <v>4.0999999999999995E-2</v>
      </c>
    </row>
    <row r="7" spans="1:10" x14ac:dyDescent="0.4">
      <c r="A7" s="5">
        <f>A6+7</f>
        <v>43949</v>
      </c>
      <c r="B7" s="5" t="str">
        <f t="shared" si="0"/>
        <v>(火)</v>
      </c>
      <c r="C7" s="16">
        <v>4.4999999999999998E-2</v>
      </c>
      <c r="D7" s="16">
        <v>4.1400000000000006E-2</v>
      </c>
      <c r="E7" s="16">
        <v>4.7399999999999998E-2</v>
      </c>
      <c r="F7" s="16">
        <v>5.4400000000000004E-2</v>
      </c>
      <c r="G7" s="16">
        <v>4.7199999999999999E-2</v>
      </c>
      <c r="H7" s="16">
        <v>5.2400000000000002E-2</v>
      </c>
      <c r="I7" s="16">
        <v>4.2200000000000001E-2</v>
      </c>
      <c r="J7" s="16">
        <v>4.3999999999999997E-2</v>
      </c>
    </row>
    <row r="8" spans="1:10" ht="24" customHeight="1" x14ac:dyDescent="0.4">
      <c r="A8" s="29" t="s">
        <v>58</v>
      </c>
      <c r="B8" s="29"/>
      <c r="C8" s="29"/>
      <c r="D8" s="29"/>
      <c r="E8" s="29"/>
      <c r="F8" s="29"/>
      <c r="G8" s="29"/>
      <c r="H8"/>
      <c r="I8"/>
      <c r="J8"/>
    </row>
    <row r="9" spans="1:10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0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+EEKLKbPCENpgdj75MpAgTCSL9kIir/wCmuPX6aBN6qotzpnzjFIm4Oo/vlUlzFjanNsdmb9aCdXjmwemDnnDA==" saltValue="LsnM3Iyy2iMEjYoXYPPVq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1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8" sqref="N4:N8"/>
    </sheetView>
  </sheetViews>
  <sheetFormatPr defaultRowHeight="18.75" x14ac:dyDescent="0.4"/>
  <cols>
    <col min="1" max="2" width="12.5" customWidth="1"/>
    <col min="3" max="13" width="20.875" customWidth="1"/>
    <col min="14" max="14" width="28.125" customWidth="1"/>
    <col min="15" max="19" width="20.875" customWidth="1"/>
  </cols>
  <sheetData>
    <row r="1" spans="1:23" x14ac:dyDescent="0.4">
      <c r="U1" s="3">
        <v>2020</v>
      </c>
      <c r="V1" s="3"/>
      <c r="W1" s="6">
        <f>DATE(火曜日測定!A1,4,1)</f>
        <v>43922</v>
      </c>
    </row>
    <row r="2" spans="1:23" ht="46.5" customHeight="1" x14ac:dyDescent="0.4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</row>
    <row r="3" spans="1:23" ht="55.5" customHeight="1" x14ac:dyDescent="0.4">
      <c r="A3" s="30" t="s">
        <v>0</v>
      </c>
      <c r="B3" s="31"/>
      <c r="C3" s="10" t="s">
        <v>22</v>
      </c>
      <c r="D3" s="10" t="s">
        <v>23</v>
      </c>
      <c r="E3" s="10" t="s">
        <v>24</v>
      </c>
      <c r="F3" s="10" t="s">
        <v>25</v>
      </c>
      <c r="G3" s="11" t="s">
        <v>26</v>
      </c>
      <c r="H3" s="10" t="s">
        <v>27</v>
      </c>
      <c r="I3" s="10" t="s">
        <v>28</v>
      </c>
      <c r="J3" s="21" t="s">
        <v>29</v>
      </c>
      <c r="K3" s="24" t="s">
        <v>49</v>
      </c>
      <c r="L3" s="25" t="s">
        <v>50</v>
      </c>
      <c r="M3" s="25" t="s">
        <v>51</v>
      </c>
      <c r="N3" s="24" t="s">
        <v>52</v>
      </c>
      <c r="O3" s="26" t="s">
        <v>53</v>
      </c>
      <c r="P3" s="25" t="s">
        <v>54</v>
      </c>
      <c r="Q3" s="27" t="s">
        <v>57</v>
      </c>
      <c r="R3" s="26" t="s">
        <v>55</v>
      </c>
      <c r="S3" s="26" t="s">
        <v>56</v>
      </c>
    </row>
    <row r="4" spans="1:23" ht="24" x14ac:dyDescent="0.4">
      <c r="A4" s="5">
        <f>W1</f>
        <v>43922</v>
      </c>
      <c r="B4" s="7" t="str">
        <f t="shared" ref="B4:B8" si="0">TEXT(A4,"(aaa)")</f>
        <v>(水)</v>
      </c>
      <c r="C4" s="12">
        <v>4.3599999999999993E-2</v>
      </c>
      <c r="D4" s="12">
        <v>4.6199999999999998E-2</v>
      </c>
      <c r="E4" s="12">
        <v>5.1799999999999999E-2</v>
      </c>
      <c r="F4" s="12">
        <v>3.8200000000000005E-2</v>
      </c>
      <c r="G4" s="12">
        <v>4.1000000000000002E-2</v>
      </c>
      <c r="H4" s="12">
        <v>4.9399999999999999E-2</v>
      </c>
      <c r="I4" s="12">
        <v>3.8800000000000001E-2</v>
      </c>
      <c r="J4" s="22">
        <v>4.5999999999999999E-2</v>
      </c>
      <c r="K4" s="12">
        <v>3.9E-2</v>
      </c>
      <c r="L4" s="13" t="s">
        <v>62</v>
      </c>
      <c r="M4" s="12">
        <v>3.5999999999999997E-2</v>
      </c>
      <c r="N4" s="23" t="s">
        <v>46</v>
      </c>
      <c r="O4" s="12">
        <v>2.1999999999999999E-2</v>
      </c>
      <c r="P4" s="12">
        <v>3.4000000000000002E-2</v>
      </c>
      <c r="Q4" s="12">
        <v>3.9E-2</v>
      </c>
      <c r="R4" s="12">
        <v>2.5999999999999999E-2</v>
      </c>
      <c r="S4" s="28">
        <v>3.1E-2</v>
      </c>
    </row>
    <row r="5" spans="1:23" x14ac:dyDescent="0.4">
      <c r="A5" s="5">
        <f>A4+7</f>
        <v>43929</v>
      </c>
      <c r="B5" s="7" t="str">
        <f t="shared" si="0"/>
        <v>(水)</v>
      </c>
      <c r="C5" s="12">
        <v>4.2000000000000003E-2</v>
      </c>
      <c r="D5" s="12">
        <v>5.4400000000000004E-2</v>
      </c>
      <c r="E5" s="12">
        <v>4.9799999999999997E-2</v>
      </c>
      <c r="F5" s="12">
        <v>4.1800000000000004E-2</v>
      </c>
      <c r="G5" s="12">
        <v>3.78E-2</v>
      </c>
      <c r="H5" s="12">
        <v>4.6199999999999998E-2</v>
      </c>
      <c r="I5" s="12">
        <v>3.4000000000000002E-2</v>
      </c>
      <c r="J5" s="22">
        <v>4.8000000000000001E-2</v>
      </c>
      <c r="K5" s="12">
        <v>3.7999999999999999E-2</v>
      </c>
      <c r="L5" s="23" t="s">
        <v>46</v>
      </c>
      <c r="M5" s="12">
        <v>3.5999999999999997E-2</v>
      </c>
      <c r="N5" s="23" t="s">
        <v>46</v>
      </c>
      <c r="O5" s="12">
        <v>4.3999999999999997E-2</v>
      </c>
      <c r="P5" s="12">
        <v>8.0000000000000002E-3</v>
      </c>
      <c r="Q5" s="12">
        <v>5.1999999999999998E-2</v>
      </c>
      <c r="R5" s="12">
        <v>4.2000000000000003E-2</v>
      </c>
      <c r="S5" s="12">
        <v>6.4000000000000001E-2</v>
      </c>
    </row>
    <row r="6" spans="1:23" x14ac:dyDescent="0.4">
      <c r="A6" s="5">
        <f>A5+7</f>
        <v>43936</v>
      </c>
      <c r="B6" s="7" t="str">
        <f t="shared" si="0"/>
        <v>(水)</v>
      </c>
      <c r="C6" s="12">
        <v>5.1200000000000002E-2</v>
      </c>
      <c r="D6" s="12">
        <v>5.3400000000000003E-2</v>
      </c>
      <c r="E6" s="12">
        <v>0.05</v>
      </c>
      <c r="F6" s="12">
        <v>4.4399999999999995E-2</v>
      </c>
      <c r="G6" s="12">
        <v>4.1399999999999999E-2</v>
      </c>
      <c r="H6" s="12">
        <v>5.04E-2</v>
      </c>
      <c r="I6" s="12">
        <v>4.4199999999999996E-2</v>
      </c>
      <c r="J6" s="22">
        <v>4.3600000000000007E-2</v>
      </c>
      <c r="K6" s="12">
        <v>3.6999999999999998E-2</v>
      </c>
      <c r="L6" s="23" t="s">
        <v>46</v>
      </c>
      <c r="M6" s="12">
        <v>3.1E-2</v>
      </c>
      <c r="N6" s="23" t="s">
        <v>46</v>
      </c>
      <c r="O6" s="12">
        <v>2.1000000000000001E-2</v>
      </c>
      <c r="P6" s="12">
        <v>3.6999999999999998E-2</v>
      </c>
      <c r="Q6" s="12">
        <v>4.5999999999999999E-2</v>
      </c>
      <c r="R6" s="12">
        <v>4.2999999999999997E-2</v>
      </c>
      <c r="S6" s="12">
        <v>3.1E-2</v>
      </c>
    </row>
    <row r="7" spans="1:23" x14ac:dyDescent="0.4">
      <c r="A7" s="5">
        <f>A6+7</f>
        <v>43943</v>
      </c>
      <c r="B7" s="7" t="str">
        <f t="shared" si="0"/>
        <v>(水)</v>
      </c>
      <c r="C7" s="12">
        <v>4.02E-2</v>
      </c>
      <c r="D7" s="12">
        <v>4.8000000000000001E-2</v>
      </c>
      <c r="E7" s="12">
        <v>4.9200000000000001E-2</v>
      </c>
      <c r="F7" s="12">
        <v>4.2400000000000007E-2</v>
      </c>
      <c r="G7" s="12">
        <v>4.0800000000000003E-2</v>
      </c>
      <c r="H7" s="12">
        <v>4.4399999999999995E-2</v>
      </c>
      <c r="I7" s="12">
        <v>3.5400000000000001E-2</v>
      </c>
      <c r="J7" s="22">
        <v>4.7399999999999998E-2</v>
      </c>
      <c r="K7" s="12">
        <v>3.7999999999999999E-2</v>
      </c>
      <c r="L7" s="23" t="s">
        <v>46</v>
      </c>
      <c r="M7" s="12">
        <v>3.6700000000000003E-2</v>
      </c>
      <c r="N7" s="23" t="s">
        <v>46</v>
      </c>
      <c r="O7" s="12">
        <v>2.5999999999999999E-2</v>
      </c>
      <c r="P7" s="12">
        <v>1.7999999999999999E-2</v>
      </c>
      <c r="Q7" s="12">
        <v>5.1999999999999998E-2</v>
      </c>
      <c r="R7" s="12">
        <v>4.2999999999999997E-2</v>
      </c>
      <c r="S7" s="12">
        <v>3.6999999999999998E-2</v>
      </c>
    </row>
    <row r="8" spans="1:23" x14ac:dyDescent="0.4">
      <c r="A8" s="5">
        <f>A7+7</f>
        <v>43950</v>
      </c>
      <c r="B8" s="7" t="str">
        <f t="shared" si="0"/>
        <v>(水)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23" t="s">
        <v>46</v>
      </c>
      <c r="K8" s="23" t="s">
        <v>46</v>
      </c>
      <c r="L8" s="23" t="s">
        <v>46</v>
      </c>
      <c r="M8" s="23" t="s">
        <v>46</v>
      </c>
      <c r="N8" s="23" t="s">
        <v>46</v>
      </c>
      <c r="O8" s="23" t="s">
        <v>46</v>
      </c>
      <c r="P8" s="23" t="s">
        <v>46</v>
      </c>
      <c r="Q8" s="23" t="s">
        <v>46</v>
      </c>
      <c r="R8" s="23" t="s">
        <v>46</v>
      </c>
      <c r="S8" s="23" t="s">
        <v>46</v>
      </c>
    </row>
    <row r="9" spans="1:23" ht="24" customHeight="1" x14ac:dyDescent="0.4">
      <c r="A9" s="29" t="s">
        <v>58</v>
      </c>
      <c r="B9" s="29"/>
      <c r="C9" s="29"/>
      <c r="D9" s="29"/>
      <c r="E9" s="29"/>
      <c r="F9" s="29"/>
      <c r="G9" s="29"/>
    </row>
    <row r="10" spans="1:23" ht="24" customHeight="1" x14ac:dyDescent="0.4">
      <c r="A10" t="s">
        <v>47</v>
      </c>
      <c r="B10" s="2"/>
    </row>
    <row r="11" spans="1:23" ht="24" customHeight="1" x14ac:dyDescent="0.4">
      <c r="A11" t="s">
        <v>48</v>
      </c>
    </row>
  </sheetData>
  <sheetProtection algorithmName="SHA-512" hashValue="VaMOibZ28xaG8RClMePzZv93KKKFgy87doUMCmdgHLwlXokrWDv342R85Zj9UFcUOObpIJZQN+RpsXA5V+jjTw==" saltValue="S4sQk4STG9yoGu9+ai0s7w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J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8.75" x14ac:dyDescent="0.4"/>
  <cols>
    <col min="1" max="2" width="12.5" customWidth="1"/>
    <col min="3" max="10" width="23.25" customWidth="1"/>
  </cols>
  <sheetData>
    <row r="1" spans="1:10" x14ac:dyDescent="0.4">
      <c r="A1" s="3">
        <v>2020</v>
      </c>
      <c r="B1" s="3"/>
      <c r="C1" s="6">
        <f>DATE(火曜日測定!A1,4,1)</f>
        <v>43922</v>
      </c>
    </row>
    <row r="2" spans="1:10" ht="46.5" customHeight="1" x14ac:dyDescent="0.4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9.5" x14ac:dyDescent="0.4">
      <c r="A3" s="30" t="s">
        <v>0</v>
      </c>
      <c r="B3" s="31"/>
      <c r="C3" s="19" t="s">
        <v>30</v>
      </c>
      <c r="D3" s="19" t="s">
        <v>31</v>
      </c>
      <c r="E3" s="19" t="s">
        <v>32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37</v>
      </c>
    </row>
    <row r="4" spans="1:10" x14ac:dyDescent="0.4">
      <c r="A4" s="5">
        <f>C1+1</f>
        <v>43923</v>
      </c>
      <c r="B4" s="7" t="str">
        <f t="shared" ref="B4:B8" si="0">TEXT(A4,"(aaa)")</f>
        <v>(木)</v>
      </c>
      <c r="C4" s="12">
        <v>5.4200000000000005E-2</v>
      </c>
      <c r="D4" s="12">
        <v>4.2799999999999998E-2</v>
      </c>
      <c r="E4" s="12">
        <v>4.8399999999999999E-2</v>
      </c>
      <c r="F4" s="12">
        <v>4.0800000000000003E-2</v>
      </c>
      <c r="G4" s="12">
        <v>4.9599999999999998E-2</v>
      </c>
      <c r="H4" s="12">
        <v>4.4000000000000004E-2</v>
      </c>
      <c r="I4" s="12">
        <v>4.1800000000000004E-2</v>
      </c>
      <c r="J4" s="12">
        <v>4.0599999999999997E-2</v>
      </c>
    </row>
    <row r="5" spans="1:10" x14ac:dyDescent="0.4">
      <c r="A5" s="5">
        <f>A4+7</f>
        <v>43930</v>
      </c>
      <c r="B5" s="7" t="str">
        <f t="shared" si="0"/>
        <v>(木)</v>
      </c>
      <c r="C5" s="12">
        <v>4.8799999999999996E-2</v>
      </c>
      <c r="D5" s="12">
        <v>4.1400000000000006E-2</v>
      </c>
      <c r="E5" s="12">
        <v>4.2600000000000006E-2</v>
      </c>
      <c r="F5" s="12">
        <v>3.5800000000000005E-2</v>
      </c>
      <c r="G5" s="12">
        <v>4.8800000000000003E-2</v>
      </c>
      <c r="H5" s="12">
        <v>5.1000000000000004E-2</v>
      </c>
      <c r="I5" s="12">
        <v>3.4200000000000001E-2</v>
      </c>
      <c r="J5" s="12">
        <v>4.3600000000000007E-2</v>
      </c>
    </row>
    <row r="6" spans="1:10" x14ac:dyDescent="0.4">
      <c r="A6" s="5">
        <f>A5+7</f>
        <v>43937</v>
      </c>
      <c r="B6" s="7" t="str">
        <f t="shared" si="0"/>
        <v>(木)</v>
      </c>
      <c r="C6" s="12">
        <v>5.5000000000000007E-2</v>
      </c>
      <c r="D6" s="12">
        <v>4.0800000000000003E-2</v>
      </c>
      <c r="E6" s="12">
        <v>4.5199999999999997E-2</v>
      </c>
      <c r="F6" s="12">
        <v>4.0600000000000004E-2</v>
      </c>
      <c r="G6" s="12">
        <v>5.3200000000000004E-2</v>
      </c>
      <c r="H6" s="12">
        <v>4.7799999999999995E-2</v>
      </c>
      <c r="I6" s="12">
        <v>3.7800000000000007E-2</v>
      </c>
      <c r="J6" s="12">
        <v>4.0600000000000004E-2</v>
      </c>
    </row>
    <row r="7" spans="1:10" x14ac:dyDescent="0.4">
      <c r="A7" s="5">
        <f>A6+7</f>
        <v>43944</v>
      </c>
      <c r="B7" s="7" t="str">
        <f t="shared" si="0"/>
        <v>(木)</v>
      </c>
      <c r="C7" s="12">
        <v>4.7599999999999996E-2</v>
      </c>
      <c r="D7" s="12">
        <v>4.0400000000000005E-2</v>
      </c>
      <c r="E7" s="12">
        <v>4.6599999999999996E-2</v>
      </c>
      <c r="F7" s="12">
        <v>4.2400000000000007E-2</v>
      </c>
      <c r="G7" s="12">
        <v>5.3000000000000005E-2</v>
      </c>
      <c r="H7" s="12">
        <v>4.9200000000000001E-2</v>
      </c>
      <c r="I7" s="12">
        <v>3.7400000000000003E-2</v>
      </c>
      <c r="J7" s="12">
        <v>3.9800000000000002E-2</v>
      </c>
    </row>
    <row r="8" spans="1:10" x14ac:dyDescent="0.4">
      <c r="A8" s="5">
        <f>A7+7</f>
        <v>43951</v>
      </c>
      <c r="B8" s="7" t="str">
        <f t="shared" si="0"/>
        <v>(木)</v>
      </c>
      <c r="C8" s="12">
        <v>5.1400000000000001E-2</v>
      </c>
      <c r="D8" s="12">
        <v>4.1600000000000005E-2</v>
      </c>
      <c r="E8" s="12">
        <v>4.9200000000000001E-2</v>
      </c>
      <c r="F8" s="12">
        <v>4.1000000000000002E-2</v>
      </c>
      <c r="G8" s="12">
        <v>5.2399999999999988E-2</v>
      </c>
      <c r="H8" s="12">
        <v>4.7200000000000006E-2</v>
      </c>
      <c r="I8" s="12">
        <v>3.7400000000000003E-2</v>
      </c>
      <c r="J8" s="12">
        <v>4.0200000000000007E-2</v>
      </c>
    </row>
    <row r="9" spans="1:10" ht="24" customHeight="1" x14ac:dyDescent="0.4">
      <c r="A9" s="29" t="s">
        <v>58</v>
      </c>
      <c r="B9" s="29"/>
      <c r="C9" s="29"/>
      <c r="D9" s="29"/>
      <c r="E9" s="29"/>
      <c r="F9" s="29"/>
      <c r="G9" s="29"/>
    </row>
    <row r="10" spans="1:10" ht="24" customHeight="1" x14ac:dyDescent="0.4">
      <c r="A10" t="s">
        <v>47</v>
      </c>
      <c r="B10" s="2"/>
    </row>
    <row r="11" spans="1:10" ht="24" customHeight="1" x14ac:dyDescent="0.4">
      <c r="A11" t="s">
        <v>48</v>
      </c>
    </row>
  </sheetData>
  <sheetProtection algorithmName="SHA-512" hashValue="SdjW1J5ZTxwOVmO7pvhpGFVm77NYBwtFKF7TksXTYwvDPpXfTRCuisR+vKTQxSFYr3luqxiPUxWCo1MmL4bQ+A==" saltValue="9cbhG850gfHFCETOm5jlHg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13"/>
    </sheetView>
  </sheetViews>
  <sheetFormatPr defaultRowHeight="18.75" x14ac:dyDescent="0.4"/>
  <cols>
    <col min="1" max="2" width="12.5" customWidth="1"/>
    <col min="3" max="10" width="20" customWidth="1"/>
  </cols>
  <sheetData>
    <row r="1" spans="1:10" x14ac:dyDescent="0.4">
      <c r="A1" s="3">
        <v>2020</v>
      </c>
      <c r="B1" s="3"/>
      <c r="C1" s="6">
        <f>DATE(A1,4,1)</f>
        <v>43922</v>
      </c>
    </row>
    <row r="2" spans="1:10" ht="46.5" customHeight="1" x14ac:dyDescent="0.4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9" customHeight="1" x14ac:dyDescent="0.4">
      <c r="A3" s="30" t="s">
        <v>0</v>
      </c>
      <c r="B3" s="31"/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45</v>
      </c>
    </row>
    <row r="4" spans="1:10" x14ac:dyDescent="0.4">
      <c r="A4" s="5">
        <f>C1+2</f>
        <v>43924</v>
      </c>
      <c r="B4" s="7" t="str">
        <f>TEXT(A4,"(aaa)")</f>
        <v>(金)</v>
      </c>
      <c r="C4" s="12">
        <v>4.1600000000000005E-2</v>
      </c>
      <c r="D4" s="12">
        <v>3.5000000000000003E-2</v>
      </c>
      <c r="E4" s="12">
        <v>3.9199999999999999E-2</v>
      </c>
      <c r="F4" s="12">
        <v>4.3200000000000002E-2</v>
      </c>
      <c r="G4" s="12">
        <v>4.4200000000000003E-2</v>
      </c>
      <c r="H4" s="12">
        <v>4.1200000000000001E-2</v>
      </c>
      <c r="I4" s="12">
        <v>3.7999999999999999E-2</v>
      </c>
      <c r="J4" s="12">
        <v>4.4999999999999998E-2</v>
      </c>
    </row>
    <row r="5" spans="1:10" x14ac:dyDescent="0.4">
      <c r="A5" s="5">
        <f>A4+7</f>
        <v>43931</v>
      </c>
      <c r="B5" s="7" t="str">
        <f t="shared" ref="B5:B7" si="0">TEXT(A5,"(aaa)")</f>
        <v>(金)</v>
      </c>
      <c r="C5" s="12">
        <v>4.4199999999999996E-2</v>
      </c>
      <c r="D5" s="12">
        <v>3.1800000000000002E-2</v>
      </c>
      <c r="E5" s="12">
        <v>4.7599999999999996E-2</v>
      </c>
      <c r="F5" s="12">
        <v>4.3400000000000008E-2</v>
      </c>
      <c r="G5" s="12">
        <v>4.5399999999999996E-2</v>
      </c>
      <c r="H5" s="12">
        <v>4.3599999999999993E-2</v>
      </c>
      <c r="I5" s="12">
        <v>3.9800000000000002E-2</v>
      </c>
      <c r="J5" s="12">
        <v>4.5399999999999996E-2</v>
      </c>
    </row>
    <row r="6" spans="1:10" x14ac:dyDescent="0.4">
      <c r="A6" s="5">
        <f>A5+7</f>
        <v>43938</v>
      </c>
      <c r="B6" s="7" t="str">
        <f t="shared" si="0"/>
        <v>(金)</v>
      </c>
      <c r="C6" s="12">
        <v>4.2599999999999999E-2</v>
      </c>
      <c r="D6" s="12">
        <v>3.3800000000000004E-2</v>
      </c>
      <c r="E6" s="12">
        <v>4.5200000000000004E-2</v>
      </c>
      <c r="F6" s="12">
        <v>4.5399999999999996E-2</v>
      </c>
      <c r="G6" s="12">
        <v>3.9199999999999999E-2</v>
      </c>
      <c r="H6" s="12">
        <v>4.3200000000000002E-2</v>
      </c>
      <c r="I6" s="12">
        <v>3.7199999999999997E-2</v>
      </c>
      <c r="J6" s="12">
        <v>4.82E-2</v>
      </c>
    </row>
    <row r="7" spans="1:10" x14ac:dyDescent="0.4">
      <c r="A7" s="5">
        <f>A6+7</f>
        <v>43945</v>
      </c>
      <c r="B7" s="7" t="str">
        <f t="shared" si="0"/>
        <v>(金)</v>
      </c>
      <c r="C7" s="12">
        <v>4.02E-2</v>
      </c>
      <c r="D7" s="12">
        <v>3.85E-2</v>
      </c>
      <c r="E7" s="12">
        <v>4.8799999999999996E-2</v>
      </c>
      <c r="F7" s="12">
        <v>4.5799999999999993E-2</v>
      </c>
      <c r="G7" s="12">
        <v>4.3799999999999992E-2</v>
      </c>
      <c r="H7" s="12">
        <v>4.4599999999999994E-2</v>
      </c>
      <c r="I7" s="12">
        <v>0.04</v>
      </c>
      <c r="J7" s="12">
        <v>4.4400000000000002E-2</v>
      </c>
    </row>
    <row r="8" spans="1:10" ht="24" customHeight="1" x14ac:dyDescent="0.4">
      <c r="A8" s="29" t="s">
        <v>58</v>
      </c>
      <c r="B8" s="29"/>
      <c r="C8" s="29"/>
      <c r="D8" s="29"/>
      <c r="E8" s="29"/>
      <c r="F8" s="29"/>
      <c r="G8" s="29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wX1BjUKpl4IoQELUtoZXLYmnhRr8SSlZvcWQEuse+HCo/Gs9gpOf1/kv0XC4dUEbNirqAPT6nymjc7+sl0nLrA==" saltValue="UdDzKF2R1RbmOwErepgIx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2020-07-06T02:46:47Z</dcterms:created>
  <dcterms:modified xsi:type="dcterms:W3CDTF">2020-07-06T02:47:37Z</dcterms:modified>
</cp:coreProperties>
</file>